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bt1007330.sharepoint.com/sites/0/Documents partages/Affaires/24/2024-19 REHAB BAT CAMPUS VETAGRO - BCUBE/ECO/DCE/PROCOBAT/RENDU FINAL/"/>
    </mc:Choice>
  </mc:AlternateContent>
  <xr:revisionPtr revIDLastSave="0" documentId="115_{84EF4E01-0FBF-495E-B105-6F7E04957FC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ot n°07 CLOISONS - DOUBLAGES" sheetId="1" r:id="rId1"/>
    <sheet name="Lot n°07 PSEO 1 - 4 Bureaux TT" sheetId="2" r:id="rId2"/>
  </sheets>
  <definedNames>
    <definedName name="_xlnm.Print_Titles" localSheetId="0">'Lot n°07 CLOISONS - DOUBLAGES'!$1:$2</definedName>
    <definedName name="_xlnm.Print_Titles" localSheetId="1">'Lot n°07 PSEO 1 - 4 Bureaux TT'!$1:$2</definedName>
    <definedName name="_xlnm.Print_Area" localSheetId="0">'Lot n°07 CLOISONS - DOUBLAGES'!$A$1:$F$100</definedName>
    <definedName name="_xlnm.Print_Area" localSheetId="1">'Lot n°07 PSEO 1 - 4 Bureaux TT'!$A$1:$F$60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" l="1"/>
  <c r="F10" i="1"/>
  <c r="F11" i="1"/>
  <c r="F13" i="1"/>
  <c r="F17" i="1"/>
  <c r="F18" i="1"/>
  <c r="F19" i="1"/>
  <c r="F22" i="1"/>
  <c r="F24" i="1"/>
  <c r="F29" i="1"/>
  <c r="F30" i="1"/>
  <c r="F32" i="1"/>
  <c r="F34" i="1"/>
  <c r="F36" i="1"/>
  <c r="F39" i="1"/>
  <c r="F40" i="1"/>
  <c r="F41" i="1"/>
  <c r="F43" i="1"/>
  <c r="F44" i="1"/>
  <c r="F48" i="1"/>
  <c r="F49" i="1"/>
  <c r="F51" i="1"/>
  <c r="F54" i="1"/>
  <c r="F56" i="1"/>
  <c r="F59" i="1"/>
  <c r="F61" i="1"/>
  <c r="F64" i="1"/>
  <c r="F66" i="1"/>
  <c r="F67" i="1"/>
  <c r="F73" i="1"/>
  <c r="F74" i="1"/>
  <c r="F76" i="1"/>
  <c r="F77" i="1"/>
  <c r="F79" i="1"/>
  <c r="F81" i="1"/>
  <c r="F84" i="1"/>
  <c r="F86" i="1"/>
  <c r="F87" i="1"/>
  <c r="F90" i="1"/>
  <c r="F91" i="1"/>
  <c r="F93" i="1"/>
  <c r="F97" i="1"/>
  <c r="F98" i="1"/>
  <c r="F99" i="1"/>
  <c r="B98" i="1"/>
  <c r="F8" i="2"/>
  <c r="F10" i="2"/>
  <c r="F12" i="2"/>
  <c r="F16" i="2"/>
  <c r="F18" i="2"/>
  <c r="F21" i="2"/>
  <c r="F23" i="2"/>
  <c r="F24" i="2"/>
  <c r="F28" i="2"/>
  <c r="F30" i="2"/>
  <c r="F33" i="2"/>
  <c r="F39" i="2"/>
  <c r="F41" i="2"/>
  <c r="F42" i="2"/>
  <c r="F44" i="2"/>
  <c r="F47" i="2"/>
  <c r="F50" i="2"/>
  <c r="F51" i="2"/>
  <c r="F53" i="2"/>
  <c r="F57" i="2"/>
  <c r="F58" i="2"/>
  <c r="F59" i="2"/>
  <c r="B58" i="2"/>
</calcChain>
</file>

<file path=xl/sharedStrings.xml><?xml version="1.0" encoding="utf-8"?>
<sst xmlns="http://schemas.openxmlformats.org/spreadsheetml/2006/main" count="394" uniqueCount="394">
  <si>
    <t>U</t>
  </si>
  <si>
    <t>Quantité</t>
  </si>
  <si>
    <t>Prix en €</t>
  </si>
  <si>
    <t>Total en €</t>
  </si>
  <si>
    <t>CLOISONS - DOUBLAGES - PLAFONDS</t>
  </si>
  <si>
    <t>CH2</t>
  </si>
  <si>
    <t>CL</t>
  </si>
  <si>
    <t>2</t>
  </si>
  <si>
    <t>DESCRIPTION DES OUVRAGES - CLOISONS - DOUBLAGES - PLATRERIE</t>
  </si>
  <si>
    <t>CH3</t>
  </si>
  <si>
    <t>FA</t>
  </si>
  <si>
    <t>2.1</t>
  </si>
  <si>
    <t>DOUBLAGE</t>
  </si>
  <si>
    <t>CH4</t>
  </si>
  <si>
    <t>FA</t>
  </si>
  <si>
    <t>2.1.1</t>
  </si>
  <si>
    <t>DOUBLAGE NON ISOLE EN PLAQUE DE PLATRE</t>
  </si>
  <si>
    <t>CH5</t>
  </si>
  <si>
    <t>FA</t>
  </si>
  <si>
    <t xml:space="preserve">2.1.1 1 </t>
  </si>
  <si>
    <t>Habillage de parois par plaque de plâtre collée - épaisseur : 13 mm</t>
  </si>
  <si>
    <t>m²</t>
  </si>
  <si>
    <t>ART</t>
  </si>
  <si>
    <t>CL02-A75</t>
  </si>
  <si>
    <t>2.1.2</t>
  </si>
  <si>
    <t>DOUBLAGE SUR OSSATURE METALLIQUE ET PANNEAUX ISOLANTS BIOSOURCES (0,039 W/m².C)</t>
  </si>
  <si>
    <t>CH5</t>
  </si>
  <si>
    <t xml:space="preserve">2.1.2 1 </t>
  </si>
  <si>
    <t>1 Plaque BA18 + isolant 60 mm - R = 1,54 m²°C/W</t>
  </si>
  <si>
    <t>m²</t>
  </si>
  <si>
    <t>ART</t>
  </si>
  <si>
    <t>PEZ-I040</t>
  </si>
  <si>
    <t xml:space="preserve">2.1.2 2 </t>
  </si>
  <si>
    <t>2 Plaque BA18 + isolant 120 mm - R = 3,05 m²°C/W</t>
  </si>
  <si>
    <t>m²</t>
  </si>
  <si>
    <t>ART</t>
  </si>
  <si>
    <t>CHC-J917</t>
  </si>
  <si>
    <t>Total DOUBLAGE</t>
  </si>
  <si>
    <t>STOT</t>
  </si>
  <si>
    <t>2.2</t>
  </si>
  <si>
    <t>CLOISONS</t>
  </si>
  <si>
    <t>CH4</t>
  </si>
  <si>
    <t>FA</t>
  </si>
  <si>
    <t>2.2.1</t>
  </si>
  <si>
    <t>CLOISONS EN PLAQUES DE PLATRE SUR OSSATURE METALLIQUE</t>
  </si>
  <si>
    <t>CH5</t>
  </si>
  <si>
    <t>FA</t>
  </si>
  <si>
    <t xml:space="preserve">2.2.1 1 </t>
  </si>
  <si>
    <t>Cloisons dite "de chantier" 98/48</t>
  </si>
  <si>
    <t>m²</t>
  </si>
  <si>
    <t>ART</t>
  </si>
  <si>
    <t>YME-B811</t>
  </si>
  <si>
    <t xml:space="preserve">2.2.1 2 </t>
  </si>
  <si>
    <t xml:space="preserve">Cloison de distribution 98/48 </t>
  </si>
  <si>
    <t>m²</t>
  </si>
  <si>
    <t>ART</t>
  </si>
  <si>
    <t>MOK-G362</t>
  </si>
  <si>
    <t xml:space="preserve">2.2.1 3 </t>
  </si>
  <si>
    <t>Cloison de distribution 98/48 Duo'Tech</t>
  </si>
  <si>
    <t>m²</t>
  </si>
  <si>
    <t>ART</t>
  </si>
  <si>
    <t>YVB-A166</t>
  </si>
  <si>
    <t>2.2.2</t>
  </si>
  <si>
    <t>CLOISONS DE GAINES TECHNIQUES - DE DESENFUMAGE ET DE VENTILATION</t>
  </si>
  <si>
    <t>CH5</t>
  </si>
  <si>
    <t>FA</t>
  </si>
  <si>
    <t>2.2.2.1</t>
  </si>
  <si>
    <t>CLOISONS DES GAINES TECHNIQUES EN PLATRE SUR OSSATURE METALLIQUE</t>
  </si>
  <si>
    <t>CH6</t>
  </si>
  <si>
    <t>FA</t>
  </si>
  <si>
    <t xml:space="preserve">2.2.2.1 1 </t>
  </si>
  <si>
    <t>Gaine technique 98/48</t>
  </si>
  <si>
    <t>m²</t>
  </si>
  <si>
    <t>ART</t>
  </si>
  <si>
    <t>CL02-D10</t>
  </si>
  <si>
    <t>Total CLOISONS</t>
  </si>
  <si>
    <t>STOT</t>
  </si>
  <si>
    <t>2.3</t>
  </si>
  <si>
    <t>PLAFONDS</t>
  </si>
  <si>
    <t>CH4</t>
  </si>
  <si>
    <t>FA</t>
  </si>
  <si>
    <t>2.3.1</t>
  </si>
  <si>
    <t>ISOLATION EN PLAFOND</t>
  </si>
  <si>
    <t>CH5</t>
  </si>
  <si>
    <t>FA</t>
  </si>
  <si>
    <t>2.3.1.1</t>
  </si>
  <si>
    <t>FEUTRE DE LAINE DE ROCHE</t>
  </si>
  <si>
    <t>CH6</t>
  </si>
  <si>
    <t>FA</t>
  </si>
  <si>
    <t xml:space="preserve">2.3.1.1 1 </t>
  </si>
  <si>
    <t>Epaisseur  100 mm + PV</t>
  </si>
  <si>
    <t>m²</t>
  </si>
  <si>
    <t>ART</t>
  </si>
  <si>
    <t>PEZ-F378</t>
  </si>
  <si>
    <t xml:space="preserve">2.3.1.1 2 </t>
  </si>
  <si>
    <t>Épaisseur  2 x 150 mm</t>
  </si>
  <si>
    <t>m²</t>
  </si>
  <si>
    <t>ART</t>
  </si>
  <si>
    <t>CHC-E630</t>
  </si>
  <si>
    <t>2.3.2</t>
  </si>
  <si>
    <t>PLAFOND NON DEMONTABLE EN PLAQUE DE PLATRE SUR OSSATURE METALLIQUE</t>
  </si>
  <si>
    <t>CH5</t>
  </si>
  <si>
    <t>FA</t>
  </si>
  <si>
    <t xml:space="preserve">2.3.2 1 </t>
  </si>
  <si>
    <t>Plafond CF1/2H</t>
  </si>
  <si>
    <t>m²</t>
  </si>
  <si>
    <t>ART</t>
  </si>
  <si>
    <t>FRC-A366</t>
  </si>
  <si>
    <t>2.3.3</t>
  </si>
  <si>
    <t>SOFFITE EN PLAQUES SUR OSSATURE METALLIQUE</t>
  </si>
  <si>
    <t>CH5</t>
  </si>
  <si>
    <t>FA</t>
  </si>
  <si>
    <t xml:space="preserve">2.3.3 1 </t>
  </si>
  <si>
    <t>Epaisseur 2x13 mm avec Laine Minérale ép. 50 mm - Larg 1.80</t>
  </si>
  <si>
    <t>ml</t>
  </si>
  <si>
    <t>ART</t>
  </si>
  <si>
    <t>ISS-A218</t>
  </si>
  <si>
    <t>Total PLAFONDS</t>
  </si>
  <si>
    <t>STOT</t>
  </si>
  <si>
    <t>2.4</t>
  </si>
  <si>
    <t>TRAVAUX DIVERS</t>
  </si>
  <si>
    <t>CH4</t>
  </si>
  <si>
    <t>FA</t>
  </si>
  <si>
    <t xml:space="preserve">2.4 1 </t>
  </si>
  <si>
    <t>Pose d'huisseries de portes</t>
  </si>
  <si>
    <t>U</t>
  </si>
  <si>
    <t>ART</t>
  </si>
  <si>
    <t>CL02-F15</t>
  </si>
  <si>
    <t xml:space="preserve">2.4 2 </t>
  </si>
  <si>
    <t>Coffre d'habillage de poteaux amiantés sans contact avec le MCA</t>
  </si>
  <si>
    <t>U</t>
  </si>
  <si>
    <t>ART</t>
  </si>
  <si>
    <t>PEZ-E372</t>
  </si>
  <si>
    <t xml:space="preserve">2.4 3 </t>
  </si>
  <si>
    <t>Caissonnage isolé</t>
  </si>
  <si>
    <t>ml</t>
  </si>
  <si>
    <t>ART</t>
  </si>
  <si>
    <t>YME-B848</t>
  </si>
  <si>
    <t>Total TRAVAUX DIVERS</t>
  </si>
  <si>
    <t>STOT</t>
  </si>
  <si>
    <t>Total DESCRIPTION DES OUVRAGES - CLOISONS - DOUBLAGES - PLATRERIE</t>
  </si>
  <si>
    <t>STOT</t>
  </si>
  <si>
    <t>3</t>
  </si>
  <si>
    <t>DESCRIPTION DES OUVRAGES - PLAFONDS SUSPENDUS</t>
  </si>
  <si>
    <t>CH3</t>
  </si>
  <si>
    <t>3.1</t>
  </si>
  <si>
    <t>TRAVAUX PREALABLES</t>
  </si>
  <si>
    <t>CH4</t>
  </si>
  <si>
    <t xml:space="preserve">3.1 1 </t>
  </si>
  <si>
    <t>Reprise des plafonds existants - 600 x 600 mm</t>
  </si>
  <si>
    <t>m²</t>
  </si>
  <si>
    <t>ART</t>
  </si>
  <si>
    <t>ISS-A653</t>
  </si>
  <si>
    <t xml:space="preserve">3.1 2 </t>
  </si>
  <si>
    <t>Reprise des plafonds existants - 600 x 1200 mm</t>
  </si>
  <si>
    <t>m²</t>
  </si>
  <si>
    <t>ART</t>
  </si>
  <si>
    <t>MOK-J674</t>
  </si>
  <si>
    <t>Total TRAVAUX PREALABLES</t>
  </si>
  <si>
    <t>STOT</t>
  </si>
  <si>
    <t>3.2</t>
  </si>
  <si>
    <t>PLAFOND EN LAINE DE ROCHE</t>
  </si>
  <si>
    <t>CH4</t>
  </si>
  <si>
    <t xml:space="preserve">3.2 1 </t>
  </si>
  <si>
    <t>Plafond acoustique en dalle - à ossature apparente- format : 600 x 600 x 20 mm</t>
  </si>
  <si>
    <t>m²</t>
  </si>
  <si>
    <t>ART</t>
  </si>
  <si>
    <t>MOK-I521</t>
  </si>
  <si>
    <t>Total PLAFOND EN LAINE DE ROCHE</t>
  </si>
  <si>
    <t>STOT</t>
  </si>
  <si>
    <t>3.3</t>
  </si>
  <si>
    <t>PLAFOND DE REEMPLOI</t>
  </si>
  <si>
    <t>CH4</t>
  </si>
  <si>
    <t xml:space="preserve">3.3 1 </t>
  </si>
  <si>
    <t>Pose de faux-plafond 60x60 en réemploi</t>
  </si>
  <si>
    <t>m²</t>
  </si>
  <si>
    <t>ART</t>
  </si>
  <si>
    <t>MOK-C304</t>
  </si>
  <si>
    <t>Total PLAFOND DE REEMPLOI</t>
  </si>
  <si>
    <t>STOT</t>
  </si>
  <si>
    <t>3.4</t>
  </si>
  <si>
    <t>JOUES EN PLAQUE DE PLATRE SUR OSSATURE METALLIQUE</t>
  </si>
  <si>
    <t>CH4</t>
  </si>
  <si>
    <t xml:space="preserve">3.4 1 </t>
  </si>
  <si>
    <t>Hauteur : 20 à 29 cm</t>
  </si>
  <si>
    <t>ml</t>
  </si>
  <si>
    <t>ART</t>
  </si>
  <si>
    <t>ADM-B168</t>
  </si>
  <si>
    <t>Total JOUES EN PLAQUE DE PLATRE SUR OSSATURE METALLIQUE</t>
  </si>
  <si>
    <t>STOT</t>
  </si>
  <si>
    <t>Total DESCRIPTION DES OUVRAGES - PLAFONDS SUSPENDUS</t>
  </si>
  <si>
    <t>STOT</t>
  </si>
  <si>
    <t>PEINTURE - NETTOYAGE</t>
  </si>
  <si>
    <t>CH2</t>
  </si>
  <si>
    <t>PEINT</t>
  </si>
  <si>
    <t>4</t>
  </si>
  <si>
    <t>DESCRIPTION DES OUVRAGES - PEINTURE</t>
  </si>
  <si>
    <t>CH3</t>
  </si>
  <si>
    <t>PEINT</t>
  </si>
  <si>
    <t>4.1</t>
  </si>
  <si>
    <t>TRAVAUX DE PEINTURE</t>
  </si>
  <si>
    <t>CH4</t>
  </si>
  <si>
    <t>PEINT</t>
  </si>
  <si>
    <t>4.1.1</t>
  </si>
  <si>
    <t>TRAVAUX SUR MURS</t>
  </si>
  <si>
    <t>CH5</t>
  </si>
  <si>
    <t>PEINT</t>
  </si>
  <si>
    <t xml:space="preserve">4.1.1 1 </t>
  </si>
  <si>
    <t>Peinture acrylique en parois avec préparation du support - Finition B mate</t>
  </si>
  <si>
    <t>m²</t>
  </si>
  <si>
    <t>ART</t>
  </si>
  <si>
    <t>PEZ-C607</t>
  </si>
  <si>
    <t xml:space="preserve">4.1.1 2 </t>
  </si>
  <si>
    <t>Peinture inscriptible pour création de murs dit "pédagogique"</t>
  </si>
  <si>
    <t>m²</t>
  </si>
  <si>
    <t>ART</t>
  </si>
  <si>
    <t>YME-B595</t>
  </si>
  <si>
    <t>4.1.2</t>
  </si>
  <si>
    <t>TRAVAUX SUR OUVRAGES BOIS</t>
  </si>
  <si>
    <t>CH5</t>
  </si>
  <si>
    <t>PEINT</t>
  </si>
  <si>
    <t xml:space="preserve">4.1.2 1 </t>
  </si>
  <si>
    <t>Peinture acrylique sur ouvrage bois avec préparation du support - Finition satinée</t>
  </si>
  <si>
    <t>m²</t>
  </si>
  <si>
    <t>ART</t>
  </si>
  <si>
    <t>PEZ-C623</t>
  </si>
  <si>
    <t xml:space="preserve">4.1.2 2 </t>
  </si>
  <si>
    <t>Lasure microporeuse sur ouvrages bois intérieur et extérieur</t>
  </si>
  <si>
    <t>m²</t>
  </si>
  <si>
    <t>ART</t>
  </si>
  <si>
    <t>PEZ-C628</t>
  </si>
  <si>
    <t>4.1.3</t>
  </si>
  <si>
    <t>TRAVAUX SUR OUVRAGES METALLIQUES</t>
  </si>
  <si>
    <t>CH5</t>
  </si>
  <si>
    <t>PEINT</t>
  </si>
  <si>
    <t xml:space="preserve">4.1.3 1 </t>
  </si>
  <si>
    <t>Peinture acrylique sur ouvrages métalliques - Finition mate</t>
  </si>
  <si>
    <t>U</t>
  </si>
  <si>
    <t>ART</t>
  </si>
  <si>
    <t>PEZ-C631</t>
  </si>
  <si>
    <t>Total TRAVAUX DE PEINTURE</t>
  </si>
  <si>
    <t>STOT</t>
  </si>
  <si>
    <t>4.2</t>
  </si>
  <si>
    <t>TRAVAUX DIVERS</t>
  </si>
  <si>
    <t>CH4</t>
  </si>
  <si>
    <t xml:space="preserve">4.2 1 </t>
  </si>
  <si>
    <t>Couvre joint de dilatation sur parois verticales</t>
  </si>
  <si>
    <t>ml</t>
  </si>
  <si>
    <t>ART</t>
  </si>
  <si>
    <t>ADM-B182</t>
  </si>
  <si>
    <t>Total TRAVAUX DIVERS</t>
  </si>
  <si>
    <t>STOT</t>
  </si>
  <si>
    <t>Total DESCRIPTION DES OUVRAGES - PEINTURE</t>
  </si>
  <si>
    <t>STOT</t>
  </si>
  <si>
    <t>5</t>
  </si>
  <si>
    <t>DESCRIPTION DES OUVRAGES - NETTOYAGE</t>
  </si>
  <si>
    <t>CH3</t>
  </si>
  <si>
    <t xml:space="preserve">5 1 </t>
  </si>
  <si>
    <t>Nettoyage préalable de tous les locaux</t>
  </si>
  <si>
    <t>m²</t>
  </si>
  <si>
    <t>ART</t>
  </si>
  <si>
    <t>NE02-A05</t>
  </si>
  <si>
    <t xml:space="preserve">5 2 </t>
  </si>
  <si>
    <t>Nettoyage terminal de tous les locaux</t>
  </si>
  <si>
    <t>m²</t>
  </si>
  <si>
    <t>ART</t>
  </si>
  <si>
    <t>NE02-A10</t>
  </si>
  <si>
    <t>Total DESCRIPTION DES OUVRAGES - NETTOYAGE</t>
  </si>
  <si>
    <t>STOT</t>
  </si>
  <si>
    <t>Montant HT du Lot n°07 CLOISONS - DOUBLAGES - PLAFONDS - PEINTURE NETTOYAGE</t>
  </si>
  <si>
    <t>TOTHT</t>
  </si>
  <si>
    <t>TVA</t>
  </si>
  <si>
    <t>Montant TTC</t>
  </si>
  <si>
    <t>TOTTTC</t>
  </si>
  <si>
    <t>U</t>
  </si>
  <si>
    <t>Quantité</t>
  </si>
  <si>
    <t>Prix en €</t>
  </si>
  <si>
    <t>Total en €</t>
  </si>
  <si>
    <t>CLOISONS - DOUBLAGES - PLAFONDS</t>
  </si>
  <si>
    <t>CH2</t>
  </si>
  <si>
    <t>CL</t>
  </si>
  <si>
    <t>DESCRIPTION DES OUVRAGES - CLOISONS - DOUBLAGES - PLATRERIE</t>
  </si>
  <si>
    <t>CH3</t>
  </si>
  <si>
    <t>FA</t>
  </si>
  <si>
    <t>DOUBLAGE</t>
  </si>
  <si>
    <t>CH4</t>
  </si>
  <si>
    <t>FA</t>
  </si>
  <si>
    <t>DOUBLAGE NON ISOLE EN PLAQUE DE PLATRE</t>
  </si>
  <si>
    <t>CH5</t>
  </si>
  <si>
    <t>FA</t>
  </si>
  <si>
    <t xml:space="preserve">6.1.1 1 </t>
  </si>
  <si>
    <t>Habillage de parois par plaque de plâtre collée - épaisseur : 13 mm</t>
  </si>
  <si>
    <t>m²</t>
  </si>
  <si>
    <t>ART</t>
  </si>
  <si>
    <t>CL02-A75</t>
  </si>
  <si>
    <t>DOUBLAGE SUR OSSATURE METALLIQUE ET PANNEAUX ISOLANTS BIOSOURCES (0,039 W/m².C)</t>
  </si>
  <si>
    <t>CH5</t>
  </si>
  <si>
    <t xml:space="preserve">6.1.2 1 </t>
  </si>
  <si>
    <t>1 Plaque BA18 + isolant 60 mm - R = 1,54 m²°C/W</t>
  </si>
  <si>
    <t>m²</t>
  </si>
  <si>
    <t>ART</t>
  </si>
  <si>
    <t>PEZ-I040</t>
  </si>
  <si>
    <t>Total DOUBLAGE</t>
  </si>
  <si>
    <t>STOT</t>
  </si>
  <si>
    <t>CLOISONS</t>
  </si>
  <si>
    <t>CH4</t>
  </si>
  <si>
    <t>FA</t>
  </si>
  <si>
    <t>CLOISONS EN PLAQUES DE PLATRE SUR OSSATURE METALLIQUE</t>
  </si>
  <si>
    <t>CH5</t>
  </si>
  <si>
    <t>FA</t>
  </si>
  <si>
    <t xml:space="preserve">6.2.1 1 </t>
  </si>
  <si>
    <t xml:space="preserve">Cloison de distribution 98/48 </t>
  </si>
  <si>
    <t>m²</t>
  </si>
  <si>
    <t>ART</t>
  </si>
  <si>
    <t>MOK-G362</t>
  </si>
  <si>
    <t>Total CLOISONS</t>
  </si>
  <si>
    <t>STOT</t>
  </si>
  <si>
    <t>TRAVAUX DIVERS</t>
  </si>
  <si>
    <t>CH4</t>
  </si>
  <si>
    <t>FA</t>
  </si>
  <si>
    <t xml:space="preserve">6.3 1 </t>
  </si>
  <si>
    <t>Pose d'huisseries de portes</t>
  </si>
  <si>
    <t>U</t>
  </si>
  <si>
    <t>ART</t>
  </si>
  <si>
    <t>CL02-F15</t>
  </si>
  <si>
    <t>Total TRAVAUX DIVERS</t>
  </si>
  <si>
    <t>STOT</t>
  </si>
  <si>
    <t>Total DESCRIPTION DES OUVRAGES - CLOISONS - DOUBLAGES - PLATRERIE</t>
  </si>
  <si>
    <t>STOT</t>
  </si>
  <si>
    <t>DESCRIPTION DES OUVRAGES - PLAFONDS SUSPENDUS</t>
  </si>
  <si>
    <t>CH3</t>
  </si>
  <si>
    <t>PLAFOND EN LAINE DE ROCHE</t>
  </si>
  <si>
    <t>CH4</t>
  </si>
  <si>
    <t xml:space="preserve">7.1 1 </t>
  </si>
  <si>
    <t>Plafond acoustique en dalle - à ossature apparente- format : 600 x 600 x 20 mm</t>
  </si>
  <si>
    <t>m²</t>
  </si>
  <si>
    <t>ART</t>
  </si>
  <si>
    <t>MOK-I521</t>
  </si>
  <si>
    <t>Total PLAFOND EN LAINE DE ROCHE</t>
  </si>
  <si>
    <t>STOT</t>
  </si>
  <si>
    <t>Total DESCRIPTION DES OUVRAGES - PLAFONDS SUSPENDUS</t>
  </si>
  <si>
    <t>STOT</t>
  </si>
  <si>
    <t>PEINTURE - NETTOYAGE</t>
  </si>
  <si>
    <t>CH2</t>
  </si>
  <si>
    <t>PEINT</t>
  </si>
  <si>
    <t>DESCRIPTION DES OUVRAGES - PEINTURE</t>
  </si>
  <si>
    <t>CH3</t>
  </si>
  <si>
    <t>PEINT</t>
  </si>
  <si>
    <t>TRAVAUX DE PEINTURE</t>
  </si>
  <si>
    <t>CH4</t>
  </si>
  <si>
    <t>PEINT</t>
  </si>
  <si>
    <t>TRAVAUX SUR MURS</t>
  </si>
  <si>
    <t>CH5</t>
  </si>
  <si>
    <t>PEINT</t>
  </si>
  <si>
    <t>Peinture acrylique en parois avec préparation du support - Finition B mate</t>
  </si>
  <si>
    <t>m²</t>
  </si>
  <si>
    <t>ART</t>
  </si>
  <si>
    <t>PEZ-C607</t>
  </si>
  <si>
    <t>TRAVAUX SUR OUVRAGES BOIS</t>
  </si>
  <si>
    <t>CH5</t>
  </si>
  <si>
    <t>PEINT</t>
  </si>
  <si>
    <t xml:space="preserve">8.1.1 1 </t>
  </si>
  <si>
    <t>Peinture acrylique sur ouvrage bois avec préparation du support - Finition satinée</t>
  </si>
  <si>
    <t>m²</t>
  </si>
  <si>
    <t>ART</t>
  </si>
  <si>
    <t>PEZ-C623</t>
  </si>
  <si>
    <t xml:space="preserve">8.1.1 2 </t>
  </si>
  <si>
    <t>Lasure microporeuse sur ouvrages bois intérieur et extérieur</t>
  </si>
  <si>
    <t>m²</t>
  </si>
  <si>
    <t>ART</t>
  </si>
  <si>
    <t>PEZ-C628</t>
  </si>
  <si>
    <t>Total TRAVAUX DE PEINTURE</t>
  </si>
  <si>
    <t>STOT</t>
  </si>
  <si>
    <t>Total DESCRIPTION DES OUVRAGES - PEINTURE</t>
  </si>
  <si>
    <t>STOT</t>
  </si>
  <si>
    <t>DESCRIPTION DES OUVRAGES - NETTOYAGE</t>
  </si>
  <si>
    <t>CH3</t>
  </si>
  <si>
    <t xml:space="preserve">9 1 </t>
  </si>
  <si>
    <t>Nettoyage préalable de tous les locaux</t>
  </si>
  <si>
    <t>m²</t>
  </si>
  <si>
    <t>ART</t>
  </si>
  <si>
    <t>NE02-A05</t>
  </si>
  <si>
    <t xml:space="preserve">9 2 </t>
  </si>
  <si>
    <t>Nettoyage terminal de tous les locaux</t>
  </si>
  <si>
    <t>m²</t>
  </si>
  <si>
    <t>ART</t>
  </si>
  <si>
    <t>NE02-A10</t>
  </si>
  <si>
    <t>Total DESCRIPTION DES OUVRAGES - NETTOYAGE</t>
  </si>
  <si>
    <t>STOT</t>
  </si>
  <si>
    <t>Montant HT du Lot n°07 CLOISONS - DOUBLAGES - PLAFONDS - PEINTURE NETTOYAGE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</si>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</sst>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;"/>
  </numFmts>
  <fonts count="19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1"/>
    </font>
    <font>
      <b/>
      <sz val="14"/>
      <color rgb="FF000000"/>
      <name val="Tahoma"/>
      <family val="1"/>
    </font>
    <font>
      <b/>
      <sz val="12"/>
      <color rgb="FF000000"/>
      <name val="Tahoma"/>
      <family val="1"/>
    </font>
    <font>
      <sz val="9"/>
      <color rgb="FF000000"/>
      <name val="Tahoma"/>
      <family val="1"/>
    </font>
    <font>
      <sz val="9"/>
      <color rgb="FFFF0000"/>
      <name val="Tahoma"/>
      <family val="1"/>
    </font>
    <font>
      <b/>
      <sz val="11"/>
      <color rgb="FF000000"/>
      <name val="Tahoma"/>
      <family val="1"/>
    </font>
    <font>
      <b/>
      <sz val="10"/>
      <color rgb="FF000000"/>
      <name val="Tahoma"/>
      <family val="1"/>
    </font>
    <font>
      <b/>
      <sz val="9"/>
      <color rgb="FF000000"/>
      <name val="Tahoma"/>
      <family val="1"/>
    </font>
    <font>
      <sz val="10"/>
      <color rgb="FF000000"/>
      <name val="Tahoma"/>
      <family val="1"/>
    </font>
    <font>
      <i/>
      <sz val="9"/>
      <color rgb="FF000000"/>
      <name val="Tahoma"/>
      <family val="1"/>
    </font>
    <font>
      <i/>
      <sz val="8"/>
      <color rgb="FF000000"/>
      <name val="Tahoma"/>
      <family val="1"/>
    </font>
    <font>
      <sz val="10"/>
      <color rgb="FFFF0000"/>
      <name val="Arial"/>
      <family val="1"/>
    </font>
    <font>
      <u/>
      <sz val="9"/>
      <color rgb="FF000000"/>
      <name val="Tahoma"/>
      <family val="1"/>
    </font>
    <font>
      <sz val="8"/>
      <color rgb="FF000000"/>
      <name val="Arial"/>
      <family val="1"/>
    </font>
    <font>
      <sz val="8"/>
      <color rgb="FF000000"/>
      <name val="Tahoma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</fonts>
  <fills count="7">
    <fill>
      <patternFill patternType="none"/>
    </fill>
    <fill>
      <patternFill patternType="gray125"/>
    </fill>
    <fill>
      <patternFill patternType="solid">
        <fgColor rgb="FFB0B0B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D6D6D6"/>
        <bgColor indexed="64"/>
      </patternFill>
    </fill>
    <fill>
      <patternFill patternType="solid">
        <fgColor rgb="FFCBD300"/>
        <bgColor indexed="64"/>
      </patternFill>
    </fill>
    <fill>
      <patternFill patternType="solid">
        <fgColor rgb="FFFFFFFF"/>
      </patternFill>
    </fill>
  </fills>
  <borders count="30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756EAC"/>
      </top>
      <bottom/>
      <diagonal/>
    </border>
    <border>
      <left/>
      <right style="hair">
        <color rgb="FF000000"/>
      </right>
      <top style="thin">
        <color rgb="FF756EAC"/>
      </top>
      <bottom/>
      <diagonal/>
    </border>
    <border>
      <left/>
      <right style="hair">
        <color rgb="FF000000"/>
      </right>
      <top style="thin">
        <color rgb="FF756EAC"/>
      </top>
      <bottom style="thin">
        <color rgb="FF756EAC"/>
      </bottom>
      <diagonal/>
    </border>
    <border>
      <left style="thin">
        <color rgb="FF756EAC"/>
      </left>
      <right/>
      <top style="thin">
        <color rgb="FF756EAC"/>
      </top>
      <bottom style="thin">
        <color rgb="FF756EAC"/>
      </bottom>
      <diagonal/>
    </border>
    <border>
      <left/>
      <right style="hair">
        <color rgb="FF000000"/>
      </right>
      <top/>
      <bottom style="thin">
        <color rgb="FF756EAC"/>
      </bottom>
      <diagonal/>
    </border>
    <border>
      <left style="thin">
        <color rgb="FF000000"/>
      </left>
      <right/>
      <top/>
      <bottom style="thin">
        <color rgb="FF756EAC"/>
      </bottom>
      <diagonal/>
    </border>
    <border>
      <left/>
      <right style="hair">
        <color rgb="FF756EAC"/>
      </right>
      <top style="thin">
        <color rgb="FF756EAC"/>
      </top>
      <bottom style="thin">
        <color rgb="FF756EAC"/>
      </bottom>
      <diagonal/>
    </border>
    <border>
      <left/>
      <right style="hair">
        <color rgb="FF000000"/>
      </right>
      <top style="thin">
        <color rgb="FF756EAC"/>
      </top>
      <bottom style="thin">
        <color rgb="FF756EAC"/>
      </bottom>
      <diagonal/>
    </border>
    <border>
      <left style="thin">
        <color rgb="FF000000"/>
      </left>
      <right/>
      <top style="thin">
        <color rgb="FF756EAC"/>
      </top>
      <bottom style="thin">
        <color rgb="FF756EAC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2" borderId="0">
      <alignment horizontal="left" vertical="top" wrapText="1"/>
    </xf>
    <xf numFmtId="0" fontId="1" fillId="0" borderId="0" applyFill="0">
      <alignment horizontal="left" vertical="top" wrapText="1"/>
    </xf>
    <xf numFmtId="0" fontId="3" fillId="3" borderId="0">
      <alignment horizontal="left" vertical="top" wrapText="1"/>
    </xf>
    <xf numFmtId="0" fontId="1" fillId="0" borderId="0" applyFill="0">
      <alignment horizontal="left" vertical="top" wrapText="1"/>
    </xf>
    <xf numFmtId="0" fontId="2" fillId="4" borderId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 indent="3"/>
    </xf>
    <xf numFmtId="0" fontId="1" fillId="0" borderId="0" applyFill="0">
      <alignment horizontal="left" vertical="top" wrapText="1"/>
    </xf>
    <xf numFmtId="0" fontId="3" fillId="5" borderId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 indent="3"/>
    </xf>
    <xf numFmtId="0" fontId="3" fillId="5" borderId="0">
      <alignment horizontal="left" vertical="top" wrapText="1"/>
    </xf>
    <xf numFmtId="0" fontId="6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 indent="3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 indent="3"/>
    </xf>
    <xf numFmtId="0" fontId="1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 indent="3"/>
    </xf>
    <xf numFmtId="0" fontId="1" fillId="0" borderId="0" applyFill="0">
      <alignment horizontal="left" vertical="top" wrapText="1"/>
    </xf>
    <xf numFmtId="0" fontId="4" fillId="0" borderId="0" applyFill="0">
      <alignment horizontal="left" vertical="top" wrapText="1" indent="1"/>
    </xf>
    <xf numFmtId="0" fontId="9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 indent="2"/>
    </xf>
    <xf numFmtId="0" fontId="5" fillId="0" borderId="0" applyFill="0">
      <alignment horizontal="left" vertical="top" wrapText="1" indent="3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6" fillId="0" borderId="0" applyFill="0">
      <alignment horizontal="left" vertical="top" wrapText="1"/>
    </xf>
  </cellStyleXfs>
  <cellXfs count="63">
    <xf numFmtId="0" fontId="0" fillId="0" borderId="0" xfId="0"/>
    <xf numFmtId="0" fontId="0" fillId="0" borderId="28" xfId="0" applyBorder="1" applyAlignment="1">
      <alignment horizontal="left" vertical="top" wrapText="1"/>
    </xf>
    <xf numFmtId="0" fontId="0" fillId="0" borderId="27" xfId="0" applyBorder="1" applyAlignment="1">
      <alignment horizontal="center" vertical="top" wrapText="1"/>
    </xf>
    <xf numFmtId="0" fontId="17" fillId="0" borderId="26" xfId="0" applyFont="1" applyBorder="1" applyAlignment="1">
      <alignment horizontal="left" vertical="top" wrapText="1"/>
    </xf>
    <xf numFmtId="0" fontId="17" fillId="0" borderId="26" xfId="0" applyFont="1" applyBorder="1" applyAlignment="1">
      <alignment horizontal="right" vertical="top" wrapText="1"/>
    </xf>
    <xf numFmtId="0" fontId="0" fillId="0" borderId="25" xfId="0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2" fillId="4" borderId="6" xfId="6" applyBorder="1">
      <alignment horizontal="left" vertical="top" wrapText="1"/>
    </xf>
    <xf numFmtId="0" fontId="2" fillId="4" borderId="10" xfId="6" applyBorder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3" fillId="5" borderId="19" xfId="10" applyBorder="1">
      <alignment horizontal="left" vertical="top" wrapText="1"/>
    </xf>
    <xf numFmtId="0" fontId="3" fillId="5" borderId="18" xfId="10" applyBorder="1">
      <alignment horizontal="left" vertical="top" wrapText="1"/>
    </xf>
    <xf numFmtId="0" fontId="6" fillId="0" borderId="17" xfId="14" applyBorder="1">
      <alignment horizontal="left" vertical="top" wrapText="1"/>
    </xf>
    <xf numFmtId="0" fontId="6" fillId="0" borderId="20" xfId="14" applyBorder="1">
      <alignment horizontal="left" vertical="top" wrapText="1"/>
    </xf>
    <xf numFmtId="0" fontId="7" fillId="0" borderId="14" xfId="18" applyBorder="1">
      <alignment horizontal="left" vertical="top" wrapText="1"/>
    </xf>
    <xf numFmtId="0" fontId="7" fillId="0" borderId="15" xfId="18" applyBorder="1">
      <alignment horizontal="left" vertical="top" wrapText="1"/>
    </xf>
    <xf numFmtId="0" fontId="4" fillId="0" borderId="6" xfId="26" applyBorder="1" applyAlignment="1">
      <alignment horizontal="left" vertical="top" wrapText="1"/>
    </xf>
    <xf numFmtId="0" fontId="4" fillId="0" borderId="10" xfId="26" applyBorder="1" applyAlignment="1">
      <alignment horizontal="justify" vertical="top" wrapText="1" indent="1"/>
    </xf>
    <xf numFmtId="0" fontId="0" fillId="0" borderId="8" xfId="0" applyBorder="1" applyAlignment="1" applyProtection="1">
      <alignment horizontal="left" vertical="top"/>
      <protection locked="0"/>
    </xf>
    <xf numFmtId="164" fontId="0" fillId="0" borderId="8" xfId="0" applyNumberFormat="1" applyBorder="1" applyAlignment="1" applyProtection="1">
      <alignment horizontal="right" vertical="top" wrapText="1"/>
      <protection locked="0"/>
    </xf>
    <xf numFmtId="164" fontId="0" fillId="0" borderId="13" xfId="0" applyNumberFormat="1" applyBorder="1" applyAlignment="1" applyProtection="1">
      <alignment horizontal="right" vertical="top" wrapText="1"/>
      <protection locked="0"/>
    </xf>
    <xf numFmtId="0" fontId="7" fillId="0" borderId="6" xfId="18" applyBorder="1">
      <alignment horizontal="left" vertical="top" wrapText="1"/>
    </xf>
    <xf numFmtId="0" fontId="7" fillId="0" borderId="10" xfId="18" applyBorder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6" fillId="0" borderId="17" xfId="17" applyBorder="1">
      <alignment horizontal="left" vertical="top" wrapText="1"/>
    </xf>
    <xf numFmtId="0" fontId="6" fillId="0" borderId="16" xfId="17" applyBorder="1">
      <alignment horizontal="left" vertical="top" wrapText="1"/>
    </xf>
    <xf numFmtId="164" fontId="0" fillId="0" borderId="13" xfId="0" applyNumberFormat="1" applyBorder="1" applyAlignment="1">
      <alignment horizontal="right" vertical="top" wrapText="1"/>
    </xf>
    <xf numFmtId="0" fontId="0" fillId="0" borderId="22" xfId="0" applyBorder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0" fontId="8" fillId="0" borderId="6" xfId="22" applyBorder="1">
      <alignment horizontal="left" vertical="top" wrapText="1"/>
    </xf>
    <xf numFmtId="0" fontId="8" fillId="0" borderId="10" xfId="22" applyBorder="1">
      <alignment horizontal="left" vertical="top" wrapText="1"/>
    </xf>
    <xf numFmtId="0" fontId="4" fillId="0" borderId="14" xfId="26" applyBorder="1" applyAlignment="1">
      <alignment horizontal="left" vertical="top" wrapText="1"/>
    </xf>
    <xf numFmtId="0" fontId="4" fillId="0" borderId="15" xfId="26" applyBorder="1" applyAlignment="1">
      <alignment horizontal="justify" vertical="top" wrapText="1" indent="1"/>
    </xf>
    <xf numFmtId="165" fontId="0" fillId="0" borderId="8" xfId="0" applyNumberFormat="1" applyBorder="1" applyAlignment="1" applyProtection="1">
      <alignment horizontal="right" vertical="top" wrapText="1"/>
      <protection locked="0"/>
    </xf>
    <xf numFmtId="164" fontId="0" fillId="0" borderId="4" xfId="0" applyNumberFormat="1" applyBorder="1" applyAlignment="1">
      <alignment horizontal="right" vertical="top" wrapText="1"/>
    </xf>
    <xf numFmtId="0" fontId="3" fillId="5" borderId="14" xfId="13" applyBorder="1">
      <alignment horizontal="left" vertical="top" wrapText="1"/>
    </xf>
    <xf numFmtId="0" fontId="3" fillId="5" borderId="15" xfId="13" applyBorder="1">
      <alignment horizontal="left" vertical="top" wrapText="1"/>
    </xf>
    <xf numFmtId="164" fontId="0" fillId="0" borderId="11" xfId="0" applyNumberFormat="1" applyBorder="1" applyAlignment="1">
      <alignment horizontal="right" vertical="top" wrapText="1"/>
    </xf>
    <xf numFmtId="0" fontId="0" fillId="0" borderId="12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3" fillId="5" borderId="6" xfId="10" applyBorder="1">
      <alignment horizontal="left" vertical="top" wrapText="1"/>
    </xf>
    <xf numFmtId="0" fontId="3" fillId="5" borderId="10" xfId="10" applyBorder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3" fillId="5" borderId="6" xfId="13" applyBorder="1">
      <alignment horizontal="left" vertical="top" wrapText="1"/>
    </xf>
    <xf numFmtId="0" fontId="3" fillId="5" borderId="10" xfId="13" applyBorder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164" fontId="17" fillId="0" borderId="0" xfId="0" applyNumberFormat="1" applyFont="1" applyAlignment="1">
      <alignment horizontal="right" vertical="top" wrapText="1"/>
    </xf>
    <xf numFmtId="165" fontId="18" fillId="6" borderId="0" xfId="0" applyNumberFormat="1" applyFont="1" applyFill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29" xfId="0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36000</xdr:colOff>
      <xdr:row>0</xdr:row>
      <xdr:rowOff>16122</xdr:rowOff>
    </xdr:from>
    <xdr:to>
      <xdr:col>1</xdr:col>
      <xdr:colOff>2304000</xdr:colOff>
      <xdr:row>0</xdr:row>
      <xdr:rowOff>628748</xdr:rowOff>
    </xdr:to>
    <xdr:sp macro="" textlink="">
      <xdr:nvSpPr>
        <xdr:cNvPr id="3" name="Forme1"/>
        <xdr:cNvSpPr/>
      </xdr:nvSpPr>
      <xdr:spPr>
        <a:xfrm>
          <a:off x="64487" y="16122"/>
          <a:ext cx="2901913" cy="61262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900" b="1" i="0">
              <a:solidFill>
                <a:srgbClr val="756EAC"/>
              </a:solidFill>
              <a:latin typeface="Tahoma"/>
            </a:rPr>
            <a:t>Réhabilitation du bâtiment principal - VETAGRO SUP - LEMPDES</a:t>
          </a:r>
        </a:p>
        <a:p>
          <a:pPr algn="l"/>
          <a:endParaRPr sz="900" b="1">
            <a:solidFill>
              <a:srgbClr val="756EAC"/>
            </a:solidFill>
            <a:latin typeface="Tahoma"/>
          </a:endParaRPr>
        </a:p>
        <a:p>
          <a:pPr algn="l"/>
          <a:r>
            <a:rPr lang="fr-FR" sz="700" b="1" i="0">
              <a:solidFill>
                <a:srgbClr val="756EAC"/>
              </a:solidFill>
              <a:latin typeface="Tahoma"/>
            </a:rPr>
            <a:t>18 février 2026 </a:t>
          </a:r>
        </a:p>
      </xdr:txBody>
    </xdr:sp>
    <xdr:clientData/>
  </xdr:twoCellAnchor>
  <xdr:twoCellAnchor editAs="absolute">
    <xdr:from>
      <xdr:col>1</xdr:col>
      <xdr:colOff>2304000</xdr:colOff>
      <xdr:row>0</xdr:row>
      <xdr:rowOff>16122</xdr:rowOff>
    </xdr:from>
    <xdr:to>
      <xdr:col>6</xdr:col>
      <xdr:colOff>216000</xdr:colOff>
      <xdr:row>0</xdr:row>
      <xdr:rowOff>628748</xdr:rowOff>
    </xdr:to>
    <xdr:sp macro="" textlink="">
      <xdr:nvSpPr>
        <xdr:cNvPr id="4" name="Forme2"/>
        <xdr:cNvSpPr/>
      </xdr:nvSpPr>
      <xdr:spPr>
        <a:xfrm>
          <a:off x="2982522" y="16122"/>
          <a:ext cx="3595148" cy="61262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r"/>
          <a:r>
            <a:rPr lang="fr-FR" sz="900" b="1" i="0">
              <a:solidFill>
                <a:srgbClr val="756EAC"/>
              </a:solidFill>
              <a:latin typeface="Tahoma"/>
            </a:rPr>
            <a:t>D.P.G.F.</a:t>
          </a:r>
        </a:p>
        <a:p>
          <a:pPr algn="r"/>
          <a:r>
            <a:rPr lang="fr-FR" sz="900" b="1" i="0">
              <a:solidFill>
                <a:srgbClr val="756EAC"/>
              </a:solidFill>
              <a:latin typeface="Tahoma"/>
            </a:rPr>
            <a:t>Lot n°07 CLOISONS - DOUBLAGES - PLAFONDS - PEINTURE NETTOYAGE</a:t>
          </a:r>
        </a:p>
      </xdr:txBody>
    </xdr:sp>
    <xdr:clientData/>
  </xdr:twoCellAnchor>
  <xdr:twoCellAnchor editAs="absolute">
    <xdr:from>
      <xdr:col>0</xdr:col>
      <xdr:colOff>36000</xdr:colOff>
      <xdr:row>0</xdr:row>
      <xdr:rowOff>644870</xdr:rowOff>
    </xdr:from>
    <xdr:to>
      <xdr:col>6</xdr:col>
      <xdr:colOff>216000</xdr:colOff>
      <xdr:row>0</xdr:row>
      <xdr:rowOff>644870</xdr:rowOff>
    </xdr:to>
    <xdr:cxnSp macro="">
      <xdr:nvCxnSpPr>
        <xdr:cNvPr id="5" name="Forme3"/>
        <xdr:cNvCxnSpPr/>
      </xdr:nvCxnSpPr>
      <xdr:spPr>
        <a:xfrm>
          <a:off x="64487" y="644870"/>
          <a:ext cx="6513183" cy="0"/>
        </a:xfrm>
        <a:prstGeom prst="line">
          <a:avLst/>
        </a:prstGeom>
        <a:ln w="12700">
          <a:solidFill>
            <a:srgbClr val="756EAC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36000</xdr:colOff>
      <xdr:row>0</xdr:row>
      <xdr:rowOff>16122</xdr:rowOff>
    </xdr:from>
    <xdr:to>
      <xdr:col>1</xdr:col>
      <xdr:colOff>2304000</xdr:colOff>
      <xdr:row>0</xdr:row>
      <xdr:rowOff>628748</xdr:rowOff>
    </xdr:to>
    <xdr:sp macro="" textlink="">
      <xdr:nvSpPr>
        <xdr:cNvPr id="3" name="Forme1"/>
        <xdr:cNvSpPr/>
      </xdr:nvSpPr>
      <xdr:spPr>
        <a:xfrm>
          <a:off x="64487" y="16122"/>
          <a:ext cx="2901913" cy="61262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900" b="1" i="0">
              <a:solidFill>
                <a:srgbClr val="756EAC"/>
              </a:solidFill>
              <a:latin typeface="Tahoma"/>
            </a:rPr>
            <a:t>Réhabilitation du bâtiment principal - VETAGRO SUP - LEMPDES</a:t>
          </a:r>
        </a:p>
        <a:p>
          <a:pPr algn="l"/>
          <a:endParaRPr sz="900" b="1">
            <a:solidFill>
              <a:srgbClr val="756EAC"/>
            </a:solidFill>
            <a:latin typeface="Tahoma"/>
          </a:endParaRPr>
        </a:p>
        <a:p>
          <a:pPr algn="l"/>
          <a:r>
            <a:rPr lang="fr-FR" sz="700" b="1" i="0">
              <a:solidFill>
                <a:srgbClr val="756EAC"/>
              </a:solidFill>
              <a:latin typeface="Tahoma"/>
            </a:rPr>
            <a:t>18 février 2026 </a:t>
          </a:r>
        </a:p>
      </xdr:txBody>
    </xdr:sp>
    <xdr:clientData/>
  </xdr:twoCellAnchor>
  <xdr:twoCellAnchor editAs="absolute">
    <xdr:from>
      <xdr:col>1</xdr:col>
      <xdr:colOff>2304000</xdr:colOff>
      <xdr:row>0</xdr:row>
      <xdr:rowOff>16122</xdr:rowOff>
    </xdr:from>
    <xdr:to>
      <xdr:col>6</xdr:col>
      <xdr:colOff>216000</xdr:colOff>
      <xdr:row>0</xdr:row>
      <xdr:rowOff>628748</xdr:rowOff>
    </xdr:to>
    <xdr:sp macro="" textlink="">
      <xdr:nvSpPr>
        <xdr:cNvPr id="4" name="Forme2"/>
        <xdr:cNvSpPr/>
      </xdr:nvSpPr>
      <xdr:spPr>
        <a:xfrm>
          <a:off x="2982522" y="16122"/>
          <a:ext cx="3595148" cy="61262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r"/>
          <a:r>
            <a:rPr lang="fr-FR" sz="900" b="1" i="0">
              <a:solidFill>
                <a:srgbClr val="756EAC"/>
              </a:solidFill>
              <a:latin typeface="Tahoma"/>
            </a:rPr>
            <a:t>D.P.G.F.</a:t>
          </a:r>
        </a:p>
        <a:p>
          <a:pPr algn="r"/>
          <a:r>
            <a:rPr lang="fr-FR" sz="900" b="1" i="0">
              <a:solidFill>
                <a:srgbClr val="756EAC"/>
              </a:solidFill>
              <a:latin typeface="Tahoma"/>
            </a:rPr>
            <a:t>Lot n°07 CLOISONS - DOUBLAGES - PLAFONDS - PEINTURE NETTOYAGE</a:t>
          </a:r>
        </a:p>
        <a:p>
          <a:pPr algn="r"/>
          <a:r>
            <a:rPr lang="fr-FR" sz="900" b="1" i="0">
              <a:solidFill>
                <a:srgbClr val="756EAC"/>
              </a:solidFill>
              <a:latin typeface="Tahoma"/>
            </a:rPr>
            <a:t>PSEO 1 - 4 Bureaux TT</a:t>
          </a:r>
        </a:p>
      </xdr:txBody>
    </xdr:sp>
    <xdr:clientData/>
  </xdr:twoCellAnchor>
  <xdr:twoCellAnchor editAs="absolute">
    <xdr:from>
      <xdr:col>0</xdr:col>
      <xdr:colOff>36000</xdr:colOff>
      <xdr:row>0</xdr:row>
      <xdr:rowOff>644870</xdr:rowOff>
    </xdr:from>
    <xdr:to>
      <xdr:col>6</xdr:col>
      <xdr:colOff>216000</xdr:colOff>
      <xdr:row>0</xdr:row>
      <xdr:rowOff>644870</xdr:rowOff>
    </xdr:to>
    <xdr:cxnSp macro="">
      <xdr:nvCxnSpPr>
        <xdr:cNvPr id="5" name="Forme3"/>
        <xdr:cNvCxnSpPr/>
      </xdr:nvCxnSpPr>
      <xdr:spPr>
        <a:xfrm>
          <a:off x="64487" y="644870"/>
          <a:ext cx="6513183" cy="0"/>
        </a:xfrm>
        <a:prstGeom prst="line">
          <a:avLst/>
        </a:prstGeom>
        <a:ln w="12700">
          <a:solidFill>
            <a:srgbClr val="756EAC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9D7DC1-6E1B-4841-B84D-7576484C00F5}">
  <sheetPr>
    <pageSetUpPr fitToPage="1"/>
  </sheetPr>
  <dimension ref="A1:ZZ101"/>
  <sheetViews>
    <sheetView showGridLines="0"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58.15" customHeight="1" x14ac:dyDescent="0.25">
      <c r="A1" s="60"/>
      <c r="B1" s="61"/>
      <c r="C1" s="61"/>
      <c r="D1" s="61"/>
      <c r="E1" s="61"/>
      <c r="F1" s="62"/>
    </row>
    <row r="2" spans="1:702" x14ac:dyDescent="0.25">
      <c r="A2" s="1"/>
      <c r="B2" s="2"/>
      <c r="C2" s="3" t="s">
        <v>0</v>
      </c>
      <c r="D2" s="4" t="s">
        <v>1</v>
      </c>
      <c r="E2" s="4" t="s">
        <v>2</v>
      </c>
      <c r="F2" s="4" t="s">
        <v>3</v>
      </c>
    </row>
    <row r="3" spans="1:702" x14ac:dyDescent="0.25">
      <c r="A3" s="5"/>
      <c r="B3" s="6"/>
      <c r="C3" s="7"/>
      <c r="D3" s="7"/>
      <c r="E3" s="7"/>
      <c r="F3" s="8"/>
    </row>
    <row r="4" spans="1:702" ht="36" x14ac:dyDescent="0.25">
      <c r="A4" s="9"/>
      <c r="B4" s="10" t="s">
        <v>4</v>
      </c>
      <c r="C4" s="11"/>
      <c r="D4" s="11"/>
      <c r="E4" s="11"/>
      <c r="F4" s="12"/>
      <c r="ZY4" t="s">
        <v>5</v>
      </c>
      <c r="ZZ4" s="13" t="s">
        <v>6</v>
      </c>
    </row>
    <row r="5" spans="1:702" ht="30" x14ac:dyDescent="0.25">
      <c r="A5" s="14" t="s">
        <v>7</v>
      </c>
      <c r="B5" s="15" t="s">
        <v>8</v>
      </c>
      <c r="C5" s="11"/>
      <c r="D5" s="11"/>
      <c r="E5" s="11"/>
      <c r="F5" s="12"/>
      <c r="ZY5" t="s">
        <v>9</v>
      </c>
      <c r="ZZ5" s="13" t="s">
        <v>10</v>
      </c>
    </row>
    <row r="6" spans="1:702" x14ac:dyDescent="0.25">
      <c r="A6" s="16" t="s">
        <v>11</v>
      </c>
      <c r="B6" s="17" t="s">
        <v>12</v>
      </c>
      <c r="C6" s="11"/>
      <c r="D6" s="11"/>
      <c r="E6" s="11"/>
      <c r="F6" s="12"/>
      <c r="ZY6" t="s">
        <v>13</v>
      </c>
      <c r="ZZ6" s="13" t="s">
        <v>14</v>
      </c>
    </row>
    <row r="7" spans="1:702" x14ac:dyDescent="0.25">
      <c r="A7" s="18" t="s">
        <v>15</v>
      </c>
      <c r="B7" s="19" t="s">
        <v>16</v>
      </c>
      <c r="C7" s="11"/>
      <c r="D7" s="11"/>
      <c r="E7" s="11"/>
      <c r="F7" s="12"/>
      <c r="ZY7" t="s">
        <v>17</v>
      </c>
      <c r="ZZ7" s="13" t="s">
        <v>18</v>
      </c>
    </row>
    <row r="8" spans="1:702" ht="22.5" x14ac:dyDescent="0.25">
      <c r="A8" s="20" t="s">
        <v>19</v>
      </c>
      <c r="B8" s="21" t="s">
        <v>20</v>
      </c>
      <c r="C8" s="22" t="s">
        <v>21</v>
      </c>
      <c r="D8" s="23">
        <v>182</v>
      </c>
      <c r="E8" s="23"/>
      <c r="F8" s="24">
        <f>ROUND(D8*E8,2)</f>
        <v>0</v>
      </c>
      <c r="ZY8" t="s">
        <v>22</v>
      </c>
      <c r="ZZ8" s="13" t="s">
        <v>23</v>
      </c>
    </row>
    <row r="9" spans="1:702" ht="38.25" x14ac:dyDescent="0.25">
      <c r="A9" s="25" t="s">
        <v>24</v>
      </c>
      <c r="B9" s="26" t="s">
        <v>25</v>
      </c>
      <c r="C9" s="11"/>
      <c r="D9" s="11"/>
      <c r="E9" s="11"/>
      <c r="F9" s="12"/>
      <c r="ZY9" t="s">
        <v>26</v>
      </c>
      <c r="ZZ9" s="13"/>
    </row>
    <row r="10" spans="1:702" x14ac:dyDescent="0.25">
      <c r="A10" s="20" t="s">
        <v>27</v>
      </c>
      <c r="B10" s="21" t="s">
        <v>28</v>
      </c>
      <c r="C10" s="22" t="s">
        <v>29</v>
      </c>
      <c r="D10" s="23">
        <v>122</v>
      </c>
      <c r="E10" s="23"/>
      <c r="F10" s="24">
        <f>ROUND(D10*E10,2)</f>
        <v>0</v>
      </c>
      <c r="ZY10" t="s">
        <v>30</v>
      </c>
      <c r="ZZ10" s="13" t="s">
        <v>31</v>
      </c>
    </row>
    <row r="11" spans="1:702" x14ac:dyDescent="0.25">
      <c r="A11" s="20" t="s">
        <v>32</v>
      </c>
      <c r="B11" s="21" t="s">
        <v>33</v>
      </c>
      <c r="C11" s="22" t="s">
        <v>34</v>
      </c>
      <c r="D11" s="23">
        <v>336</v>
      </c>
      <c r="E11" s="23"/>
      <c r="F11" s="24">
        <f>ROUND(D11*E11,2)</f>
        <v>0</v>
      </c>
      <c r="ZY11" t="s">
        <v>35</v>
      </c>
      <c r="ZZ11" s="13" t="s">
        <v>36</v>
      </c>
    </row>
    <row r="12" spans="1:702" x14ac:dyDescent="0.25">
      <c r="A12" s="27"/>
      <c r="B12" s="28"/>
      <c r="C12" s="11"/>
      <c r="D12" s="11"/>
      <c r="E12" s="11"/>
      <c r="F12" s="12"/>
    </row>
    <row r="13" spans="1:702" x14ac:dyDescent="0.25">
      <c r="A13" s="29"/>
      <c r="B13" s="30" t="s">
        <v>37</v>
      </c>
      <c r="C13" s="11"/>
      <c r="D13" s="11"/>
      <c r="E13" s="11"/>
      <c r="F13" s="31">
        <f>SUBTOTAL(109,F7:F12)</f>
        <v>0</v>
      </c>
      <c r="ZY13" t="s">
        <v>38</v>
      </c>
    </row>
    <row r="14" spans="1:702" x14ac:dyDescent="0.25">
      <c r="A14" s="32"/>
      <c r="B14" s="33"/>
      <c r="C14" s="11"/>
      <c r="D14" s="11"/>
      <c r="E14" s="11"/>
      <c r="F14" s="12"/>
    </row>
    <row r="15" spans="1:702" x14ac:dyDescent="0.25">
      <c r="A15" s="16" t="s">
        <v>39</v>
      </c>
      <c r="B15" s="17" t="s">
        <v>40</v>
      </c>
      <c r="C15" s="11"/>
      <c r="D15" s="11"/>
      <c r="E15" s="11"/>
      <c r="F15" s="12"/>
      <c r="ZY15" t="s">
        <v>41</v>
      </c>
      <c r="ZZ15" s="13" t="s">
        <v>42</v>
      </c>
    </row>
    <row r="16" spans="1:702" ht="25.5" x14ac:dyDescent="0.25">
      <c r="A16" s="18" t="s">
        <v>43</v>
      </c>
      <c r="B16" s="19" t="s">
        <v>44</v>
      </c>
      <c r="C16" s="11"/>
      <c r="D16" s="11"/>
      <c r="E16" s="11"/>
      <c r="F16" s="12"/>
      <c r="ZY16" t="s">
        <v>45</v>
      </c>
      <c r="ZZ16" s="13" t="s">
        <v>46</v>
      </c>
    </row>
    <row r="17" spans="1:702" x14ac:dyDescent="0.25">
      <c r="A17" s="20" t="s">
        <v>47</v>
      </c>
      <c r="B17" s="21" t="s">
        <v>48</v>
      </c>
      <c r="C17" s="22" t="s">
        <v>49</v>
      </c>
      <c r="D17" s="23">
        <v>196</v>
      </c>
      <c r="E17" s="23"/>
      <c r="F17" s="24">
        <f>ROUND(D17*E17,2)</f>
        <v>0</v>
      </c>
      <c r="ZY17" t="s">
        <v>50</v>
      </c>
      <c r="ZZ17" s="13" t="s">
        <v>51</v>
      </c>
    </row>
    <row r="18" spans="1:702" x14ac:dyDescent="0.25">
      <c r="A18" s="20" t="s">
        <v>52</v>
      </c>
      <c r="B18" s="21" t="s">
        <v>53</v>
      </c>
      <c r="C18" s="22" t="s">
        <v>54</v>
      </c>
      <c r="D18" s="23">
        <v>649</v>
      </c>
      <c r="E18" s="23"/>
      <c r="F18" s="24">
        <f>ROUND(D18*E18,2)</f>
        <v>0</v>
      </c>
      <c r="ZY18" t="s">
        <v>55</v>
      </c>
      <c r="ZZ18" s="13" t="s">
        <v>56</v>
      </c>
    </row>
    <row r="19" spans="1:702" x14ac:dyDescent="0.25">
      <c r="A19" s="20" t="s">
        <v>57</v>
      </c>
      <c r="B19" s="21" t="s">
        <v>58</v>
      </c>
      <c r="C19" s="22" t="s">
        <v>59</v>
      </c>
      <c r="D19" s="23">
        <v>27</v>
      </c>
      <c r="E19" s="23"/>
      <c r="F19" s="24">
        <f>ROUND(D19*E19,2)</f>
        <v>0</v>
      </c>
      <c r="ZY19" t="s">
        <v>60</v>
      </c>
      <c r="ZZ19" s="13" t="s">
        <v>61</v>
      </c>
    </row>
    <row r="20" spans="1:702" ht="25.5" x14ac:dyDescent="0.25">
      <c r="A20" s="25" t="s">
        <v>62</v>
      </c>
      <c r="B20" s="26" t="s">
        <v>63</v>
      </c>
      <c r="C20" s="11"/>
      <c r="D20" s="11"/>
      <c r="E20" s="11"/>
      <c r="F20" s="12"/>
      <c r="ZY20" t="s">
        <v>64</v>
      </c>
      <c r="ZZ20" s="13" t="s">
        <v>65</v>
      </c>
    </row>
    <row r="21" spans="1:702" ht="22.5" x14ac:dyDescent="0.25">
      <c r="A21" s="34" t="s">
        <v>66</v>
      </c>
      <c r="B21" s="35" t="s">
        <v>67</v>
      </c>
      <c r="C21" s="11"/>
      <c r="D21" s="11"/>
      <c r="E21" s="11"/>
      <c r="F21" s="12"/>
      <c r="ZY21" t="s">
        <v>68</v>
      </c>
      <c r="ZZ21" s="13" t="s">
        <v>69</v>
      </c>
    </row>
    <row r="22" spans="1:702" x14ac:dyDescent="0.25">
      <c r="A22" s="20" t="s">
        <v>70</v>
      </c>
      <c r="B22" s="21" t="s">
        <v>71</v>
      </c>
      <c r="C22" s="22" t="s">
        <v>72</v>
      </c>
      <c r="D22" s="23">
        <v>60</v>
      </c>
      <c r="E22" s="23"/>
      <c r="F22" s="24">
        <f>ROUND(D22*E22,2)</f>
        <v>0</v>
      </c>
      <c r="ZY22" t="s">
        <v>73</v>
      </c>
      <c r="ZZ22" s="13" t="s">
        <v>74</v>
      </c>
    </row>
    <row r="23" spans="1:702" x14ac:dyDescent="0.25">
      <c r="A23" s="27"/>
      <c r="B23" s="28"/>
      <c r="C23" s="11"/>
      <c r="D23" s="11"/>
      <c r="E23" s="11"/>
      <c r="F23" s="12"/>
    </row>
    <row r="24" spans="1:702" x14ac:dyDescent="0.25">
      <c r="A24" s="29"/>
      <c r="B24" s="30" t="s">
        <v>75</v>
      </c>
      <c r="C24" s="11"/>
      <c r="D24" s="11"/>
      <c r="E24" s="11"/>
      <c r="F24" s="31">
        <f>SUBTOTAL(109,F16:F23)</f>
        <v>0</v>
      </c>
      <c r="ZY24" t="s">
        <v>76</v>
      </c>
    </row>
    <row r="25" spans="1:702" x14ac:dyDescent="0.25">
      <c r="A25" s="32"/>
      <c r="B25" s="33"/>
      <c r="C25" s="11"/>
      <c r="D25" s="11"/>
      <c r="E25" s="11"/>
      <c r="F25" s="12"/>
    </row>
    <row r="26" spans="1:702" x14ac:dyDescent="0.25">
      <c r="A26" s="16" t="s">
        <v>77</v>
      </c>
      <c r="B26" s="17" t="s">
        <v>78</v>
      </c>
      <c r="C26" s="11"/>
      <c r="D26" s="11"/>
      <c r="E26" s="11"/>
      <c r="F26" s="12"/>
      <c r="ZY26" t="s">
        <v>79</v>
      </c>
      <c r="ZZ26" s="13" t="s">
        <v>80</v>
      </c>
    </row>
    <row r="27" spans="1:702" x14ac:dyDescent="0.25">
      <c r="A27" s="18" t="s">
        <v>81</v>
      </c>
      <c r="B27" s="19" t="s">
        <v>82</v>
      </c>
      <c r="C27" s="11"/>
      <c r="D27" s="11"/>
      <c r="E27" s="11"/>
      <c r="F27" s="12"/>
      <c r="ZY27" t="s">
        <v>83</v>
      </c>
      <c r="ZZ27" s="13" t="s">
        <v>84</v>
      </c>
    </row>
    <row r="28" spans="1:702" x14ac:dyDescent="0.25">
      <c r="A28" s="34" t="s">
        <v>85</v>
      </c>
      <c r="B28" s="35" t="s">
        <v>86</v>
      </c>
      <c r="C28" s="11"/>
      <c r="D28" s="11"/>
      <c r="E28" s="11"/>
      <c r="F28" s="12"/>
      <c r="ZY28" t="s">
        <v>87</v>
      </c>
      <c r="ZZ28" s="13" t="s">
        <v>88</v>
      </c>
    </row>
    <row r="29" spans="1:702" x14ac:dyDescent="0.25">
      <c r="A29" s="20" t="s">
        <v>89</v>
      </c>
      <c r="B29" s="21" t="s">
        <v>90</v>
      </c>
      <c r="C29" s="22" t="s">
        <v>91</v>
      </c>
      <c r="D29" s="23">
        <v>101</v>
      </c>
      <c r="E29" s="23"/>
      <c r="F29" s="24">
        <f>ROUND(D29*E29,2)</f>
        <v>0</v>
      </c>
      <c r="ZY29" t="s">
        <v>92</v>
      </c>
      <c r="ZZ29" s="13" t="s">
        <v>93</v>
      </c>
    </row>
    <row r="30" spans="1:702" x14ac:dyDescent="0.25">
      <c r="A30" s="20" t="s">
        <v>94</v>
      </c>
      <c r="B30" s="21" t="s">
        <v>95</v>
      </c>
      <c r="C30" s="22" t="s">
        <v>96</v>
      </c>
      <c r="D30" s="23">
        <v>334</v>
      </c>
      <c r="E30" s="23"/>
      <c r="F30" s="24">
        <f>ROUND(D30*E30,2)</f>
        <v>0</v>
      </c>
      <c r="ZY30" t="s">
        <v>97</v>
      </c>
      <c r="ZZ30" s="13" t="s">
        <v>98</v>
      </c>
    </row>
    <row r="31" spans="1:702" ht="25.5" x14ac:dyDescent="0.25">
      <c r="A31" s="25" t="s">
        <v>99</v>
      </c>
      <c r="B31" s="26" t="s">
        <v>100</v>
      </c>
      <c r="C31" s="11"/>
      <c r="D31" s="11"/>
      <c r="E31" s="11"/>
      <c r="F31" s="12"/>
      <c r="ZY31" t="s">
        <v>101</v>
      </c>
      <c r="ZZ31" s="13" t="s">
        <v>102</v>
      </c>
    </row>
    <row r="32" spans="1:702" x14ac:dyDescent="0.25">
      <c r="A32" s="20" t="s">
        <v>103</v>
      </c>
      <c r="B32" s="21" t="s">
        <v>104</v>
      </c>
      <c r="C32" s="22" t="s">
        <v>105</v>
      </c>
      <c r="D32" s="23">
        <v>334</v>
      </c>
      <c r="E32" s="23"/>
      <c r="F32" s="24">
        <f>ROUND(D32*E32,2)</f>
        <v>0</v>
      </c>
      <c r="ZY32" t="s">
        <v>106</v>
      </c>
      <c r="ZZ32" s="13" t="s">
        <v>107</v>
      </c>
    </row>
    <row r="33" spans="1:702" x14ac:dyDescent="0.25">
      <c r="A33" s="25" t="s">
        <v>108</v>
      </c>
      <c r="B33" s="26" t="s">
        <v>109</v>
      </c>
      <c r="C33" s="11"/>
      <c r="D33" s="11"/>
      <c r="E33" s="11"/>
      <c r="F33" s="12"/>
      <c r="ZY33" t="s">
        <v>110</v>
      </c>
      <c r="ZZ33" s="13" t="s">
        <v>111</v>
      </c>
    </row>
    <row r="34" spans="1:702" ht="22.5" x14ac:dyDescent="0.25">
      <c r="A34" s="20" t="s">
        <v>112</v>
      </c>
      <c r="B34" s="21" t="s">
        <v>113</v>
      </c>
      <c r="C34" s="22" t="s">
        <v>114</v>
      </c>
      <c r="D34" s="23">
        <v>12</v>
      </c>
      <c r="E34" s="23"/>
      <c r="F34" s="24">
        <f>ROUND(D34*E34,2)</f>
        <v>0</v>
      </c>
      <c r="ZY34" t="s">
        <v>115</v>
      </c>
      <c r="ZZ34" s="13" t="s">
        <v>116</v>
      </c>
    </row>
    <row r="35" spans="1:702" x14ac:dyDescent="0.25">
      <c r="A35" s="27"/>
      <c r="B35" s="28"/>
      <c r="C35" s="11"/>
      <c r="D35" s="11"/>
      <c r="E35" s="11"/>
      <c r="F35" s="12"/>
    </row>
    <row r="36" spans="1:702" x14ac:dyDescent="0.25">
      <c r="A36" s="29"/>
      <c r="B36" s="30" t="s">
        <v>117</v>
      </c>
      <c r="C36" s="11"/>
      <c r="D36" s="11"/>
      <c r="E36" s="11"/>
      <c r="F36" s="31">
        <f>SUBTOTAL(109,F27:F35)</f>
        <v>0</v>
      </c>
      <c r="ZY36" t="s">
        <v>118</v>
      </c>
    </row>
    <row r="37" spans="1:702" x14ac:dyDescent="0.25">
      <c r="A37" s="32"/>
      <c r="B37" s="33"/>
      <c r="C37" s="11"/>
      <c r="D37" s="11"/>
      <c r="E37" s="11"/>
      <c r="F37" s="12"/>
    </row>
    <row r="38" spans="1:702" x14ac:dyDescent="0.25">
      <c r="A38" s="16" t="s">
        <v>119</v>
      </c>
      <c r="B38" s="17" t="s">
        <v>120</v>
      </c>
      <c r="C38" s="11"/>
      <c r="D38" s="11"/>
      <c r="E38" s="11"/>
      <c r="F38" s="12"/>
      <c r="ZY38" t="s">
        <v>121</v>
      </c>
      <c r="ZZ38" s="13" t="s">
        <v>122</v>
      </c>
    </row>
    <row r="39" spans="1:702" x14ac:dyDescent="0.25">
      <c r="A39" s="36" t="s">
        <v>123</v>
      </c>
      <c r="B39" s="37" t="s">
        <v>124</v>
      </c>
      <c r="C39" s="22" t="s">
        <v>125</v>
      </c>
      <c r="D39" s="38">
        <v>72</v>
      </c>
      <c r="E39" s="23"/>
      <c r="F39" s="24">
        <f>ROUND(D39*E39,2)</f>
        <v>0</v>
      </c>
      <c r="ZY39" t="s">
        <v>126</v>
      </c>
      <c r="ZZ39" s="13" t="s">
        <v>127</v>
      </c>
    </row>
    <row r="40" spans="1:702" ht="22.5" x14ac:dyDescent="0.25">
      <c r="A40" s="20" t="s">
        <v>128</v>
      </c>
      <c r="B40" s="21" t="s">
        <v>129</v>
      </c>
      <c r="C40" s="22" t="s">
        <v>130</v>
      </c>
      <c r="D40" s="23">
        <v>12</v>
      </c>
      <c r="E40" s="23"/>
      <c r="F40" s="24">
        <f>ROUND(D40*E40,2)</f>
        <v>0</v>
      </c>
      <c r="ZY40" t="s">
        <v>131</v>
      </c>
      <c r="ZZ40" s="13" t="s">
        <v>132</v>
      </c>
    </row>
    <row r="41" spans="1:702" x14ac:dyDescent="0.25">
      <c r="A41" s="20" t="s">
        <v>133</v>
      </c>
      <c r="B41" s="21" t="s">
        <v>134</v>
      </c>
      <c r="C41" s="22" t="s">
        <v>135</v>
      </c>
      <c r="D41" s="23">
        <v>30</v>
      </c>
      <c r="E41" s="23"/>
      <c r="F41" s="24">
        <f>ROUND(D41*E41,2)</f>
        <v>0</v>
      </c>
      <c r="ZY41" t="s">
        <v>136</v>
      </c>
      <c r="ZZ41" s="13" t="s">
        <v>137</v>
      </c>
    </row>
    <row r="42" spans="1:702" x14ac:dyDescent="0.25">
      <c r="A42" s="27"/>
      <c r="B42" s="28"/>
      <c r="C42" s="11"/>
      <c r="D42" s="11"/>
      <c r="E42" s="11"/>
      <c r="F42" s="12"/>
    </row>
    <row r="43" spans="1:702" x14ac:dyDescent="0.25">
      <c r="A43" s="29"/>
      <c r="B43" s="30" t="s">
        <v>138</v>
      </c>
      <c r="C43" s="11"/>
      <c r="D43" s="11"/>
      <c r="E43" s="11"/>
      <c r="F43" s="39">
        <f>SUBTOTAL(109,F39:F42)</f>
        <v>0</v>
      </c>
      <c r="ZY43" t="s">
        <v>139</v>
      </c>
    </row>
    <row r="44" spans="1:702" ht="30" x14ac:dyDescent="0.25">
      <c r="A44" s="40"/>
      <c r="B44" s="41" t="s">
        <v>140</v>
      </c>
      <c r="C44" s="11"/>
      <c r="D44" s="11"/>
      <c r="E44" s="11"/>
      <c r="F44" s="42">
        <f>SUBTOTAL(109,F6:F43)</f>
        <v>0</v>
      </c>
      <c r="G44" s="43"/>
      <c r="ZY44" t="s">
        <v>141</v>
      </c>
    </row>
    <row r="45" spans="1:702" x14ac:dyDescent="0.25">
      <c r="A45" s="44"/>
      <c r="B45" s="45"/>
      <c r="C45" s="11"/>
      <c r="D45" s="11"/>
      <c r="E45" s="11"/>
      <c r="F45" s="8"/>
    </row>
    <row r="46" spans="1:702" ht="30" x14ac:dyDescent="0.25">
      <c r="A46" s="14" t="s">
        <v>142</v>
      </c>
      <c r="B46" s="15" t="s">
        <v>143</v>
      </c>
      <c r="C46" s="11"/>
      <c r="D46" s="11"/>
      <c r="E46" s="11"/>
      <c r="F46" s="12"/>
      <c r="ZY46" t="s">
        <v>144</v>
      </c>
      <c r="ZZ46" s="13"/>
    </row>
    <row r="47" spans="1:702" x14ac:dyDescent="0.25">
      <c r="A47" s="16" t="s">
        <v>145</v>
      </c>
      <c r="B47" s="17" t="s">
        <v>146</v>
      </c>
      <c r="C47" s="11"/>
      <c r="D47" s="11"/>
      <c r="E47" s="11"/>
      <c r="F47" s="12"/>
      <c r="ZY47" t="s">
        <v>147</v>
      </c>
      <c r="ZZ47" s="13"/>
    </row>
    <row r="48" spans="1:702" x14ac:dyDescent="0.25">
      <c r="A48" s="36" t="s">
        <v>148</v>
      </c>
      <c r="B48" s="37" t="s">
        <v>149</v>
      </c>
      <c r="C48" s="22" t="s">
        <v>150</v>
      </c>
      <c r="D48" s="23">
        <v>113</v>
      </c>
      <c r="E48" s="23"/>
      <c r="F48" s="24">
        <f>ROUND(D48*E48,2)</f>
        <v>0</v>
      </c>
      <c r="ZY48" t="s">
        <v>151</v>
      </c>
      <c r="ZZ48" s="13" t="s">
        <v>152</v>
      </c>
    </row>
    <row r="49" spans="1:702" x14ac:dyDescent="0.25">
      <c r="A49" s="20" t="s">
        <v>153</v>
      </c>
      <c r="B49" s="21" t="s">
        <v>154</v>
      </c>
      <c r="C49" s="22" t="s">
        <v>155</v>
      </c>
      <c r="D49" s="23">
        <v>104</v>
      </c>
      <c r="E49" s="23"/>
      <c r="F49" s="24">
        <f>ROUND(D49*E49,2)</f>
        <v>0</v>
      </c>
      <c r="ZY49" t="s">
        <v>156</v>
      </c>
      <c r="ZZ49" s="13" t="s">
        <v>157</v>
      </c>
    </row>
    <row r="50" spans="1:702" x14ac:dyDescent="0.25">
      <c r="A50" s="27"/>
      <c r="B50" s="28"/>
      <c r="C50" s="11"/>
      <c r="D50" s="11"/>
      <c r="E50" s="11"/>
      <c r="F50" s="12"/>
    </row>
    <row r="51" spans="1:702" x14ac:dyDescent="0.25">
      <c r="A51" s="29"/>
      <c r="B51" s="30" t="s">
        <v>158</v>
      </c>
      <c r="C51" s="11"/>
      <c r="D51" s="11"/>
      <c r="E51" s="11"/>
      <c r="F51" s="31">
        <f>SUBTOTAL(109,F48:F50)</f>
        <v>0</v>
      </c>
      <c r="ZY51" t="s">
        <v>159</v>
      </c>
    </row>
    <row r="52" spans="1:702" x14ac:dyDescent="0.25">
      <c r="A52" s="32"/>
      <c r="B52" s="33"/>
      <c r="C52" s="11"/>
      <c r="D52" s="11"/>
      <c r="E52" s="11"/>
      <c r="F52" s="12"/>
    </row>
    <row r="53" spans="1:702" x14ac:dyDescent="0.25">
      <c r="A53" s="16" t="s">
        <v>160</v>
      </c>
      <c r="B53" s="17" t="s">
        <v>161</v>
      </c>
      <c r="C53" s="11"/>
      <c r="D53" s="11"/>
      <c r="E53" s="11"/>
      <c r="F53" s="12"/>
      <c r="ZY53" t="s">
        <v>162</v>
      </c>
      <c r="ZZ53" s="13"/>
    </row>
    <row r="54" spans="1:702" ht="22.5" x14ac:dyDescent="0.25">
      <c r="A54" s="36" t="s">
        <v>163</v>
      </c>
      <c r="B54" s="37" t="s">
        <v>164</v>
      </c>
      <c r="C54" s="22" t="s">
        <v>165</v>
      </c>
      <c r="D54" s="23">
        <v>1141</v>
      </c>
      <c r="E54" s="23"/>
      <c r="F54" s="24">
        <f>ROUND(D54*E54,2)</f>
        <v>0</v>
      </c>
      <c r="ZY54" t="s">
        <v>166</v>
      </c>
      <c r="ZZ54" s="13" t="s">
        <v>167</v>
      </c>
    </row>
    <row r="55" spans="1:702" x14ac:dyDescent="0.25">
      <c r="A55" s="27"/>
      <c r="B55" s="28"/>
      <c r="C55" s="11"/>
      <c r="D55" s="11"/>
      <c r="E55" s="11"/>
      <c r="F55" s="12"/>
    </row>
    <row r="56" spans="1:702" x14ac:dyDescent="0.25">
      <c r="A56" s="29"/>
      <c r="B56" s="30" t="s">
        <v>168</v>
      </c>
      <c r="C56" s="11"/>
      <c r="D56" s="11"/>
      <c r="E56" s="11"/>
      <c r="F56" s="31">
        <f>SUBTOTAL(109,F54:F55)</f>
        <v>0</v>
      </c>
      <c r="ZY56" t="s">
        <v>169</v>
      </c>
    </row>
    <row r="57" spans="1:702" x14ac:dyDescent="0.25">
      <c r="A57" s="32"/>
      <c r="B57" s="33"/>
      <c r="C57" s="11"/>
      <c r="D57" s="11"/>
      <c r="E57" s="11"/>
      <c r="F57" s="12"/>
    </row>
    <row r="58" spans="1:702" x14ac:dyDescent="0.25">
      <c r="A58" s="16" t="s">
        <v>170</v>
      </c>
      <c r="B58" s="17" t="s">
        <v>171</v>
      </c>
      <c r="C58" s="11"/>
      <c r="D58" s="11"/>
      <c r="E58" s="11"/>
      <c r="F58" s="12"/>
      <c r="ZY58" t="s">
        <v>172</v>
      </c>
      <c r="ZZ58" s="13"/>
    </row>
    <row r="59" spans="1:702" x14ac:dyDescent="0.25">
      <c r="A59" s="36" t="s">
        <v>173</v>
      </c>
      <c r="B59" s="37" t="s">
        <v>174</v>
      </c>
      <c r="C59" s="22" t="s">
        <v>175</v>
      </c>
      <c r="D59" s="23">
        <v>561.33000000000004</v>
      </c>
      <c r="E59" s="23"/>
      <c r="F59" s="24">
        <f>ROUND(D59*E59,2)</f>
        <v>0</v>
      </c>
      <c r="ZY59" t="s">
        <v>176</v>
      </c>
      <c r="ZZ59" s="13" t="s">
        <v>177</v>
      </c>
    </row>
    <row r="60" spans="1:702" x14ac:dyDescent="0.25">
      <c r="A60" s="27"/>
      <c r="B60" s="28"/>
      <c r="C60" s="11"/>
      <c r="D60" s="11"/>
      <c r="E60" s="11"/>
      <c r="F60" s="12"/>
    </row>
    <row r="61" spans="1:702" x14ac:dyDescent="0.25">
      <c r="A61" s="29"/>
      <c r="B61" s="30" t="s">
        <v>178</v>
      </c>
      <c r="C61" s="11"/>
      <c r="D61" s="11"/>
      <c r="E61" s="11"/>
      <c r="F61" s="31">
        <f>SUBTOTAL(109,F59:F60)</f>
        <v>0</v>
      </c>
      <c r="ZY61" t="s">
        <v>179</v>
      </c>
    </row>
    <row r="62" spans="1:702" x14ac:dyDescent="0.25">
      <c r="A62" s="32"/>
      <c r="B62" s="33"/>
      <c r="C62" s="11"/>
      <c r="D62" s="11"/>
      <c r="E62" s="11"/>
      <c r="F62" s="12"/>
    </row>
    <row r="63" spans="1:702" ht="28.5" x14ac:dyDescent="0.25">
      <c r="A63" s="16" t="s">
        <v>180</v>
      </c>
      <c r="B63" s="17" t="s">
        <v>181</v>
      </c>
      <c r="C63" s="11"/>
      <c r="D63" s="11"/>
      <c r="E63" s="11"/>
      <c r="F63" s="12"/>
      <c r="ZY63" t="s">
        <v>182</v>
      </c>
      <c r="ZZ63" s="13"/>
    </row>
    <row r="64" spans="1:702" x14ac:dyDescent="0.25">
      <c r="A64" s="36" t="s">
        <v>183</v>
      </c>
      <c r="B64" s="37" t="s">
        <v>184</v>
      </c>
      <c r="C64" s="22" t="s">
        <v>185</v>
      </c>
      <c r="D64" s="23">
        <v>240</v>
      </c>
      <c r="E64" s="23"/>
      <c r="F64" s="24">
        <f>ROUND(D64*E64,2)</f>
        <v>0</v>
      </c>
      <c r="ZY64" t="s">
        <v>186</v>
      </c>
      <c r="ZZ64" s="13" t="s">
        <v>187</v>
      </c>
    </row>
    <row r="65" spans="1:702" x14ac:dyDescent="0.25">
      <c r="A65" s="27"/>
      <c r="B65" s="28"/>
      <c r="C65" s="11"/>
      <c r="D65" s="11"/>
      <c r="E65" s="11"/>
      <c r="F65" s="12"/>
    </row>
    <row r="66" spans="1:702" ht="28.5" x14ac:dyDescent="0.25">
      <c r="A66" s="29"/>
      <c r="B66" s="30" t="s">
        <v>188</v>
      </c>
      <c r="C66" s="11"/>
      <c r="D66" s="11"/>
      <c r="E66" s="11"/>
      <c r="F66" s="39">
        <f>SUBTOTAL(109,F64:F65)</f>
        <v>0</v>
      </c>
      <c r="ZY66" t="s">
        <v>189</v>
      </c>
    </row>
    <row r="67" spans="1:702" ht="30" x14ac:dyDescent="0.25">
      <c r="A67" s="40"/>
      <c r="B67" s="41" t="s">
        <v>190</v>
      </c>
      <c r="C67" s="11"/>
      <c r="D67" s="11"/>
      <c r="E67" s="11"/>
      <c r="F67" s="42">
        <f>SUBTOTAL(109,F47:F66)</f>
        <v>0</v>
      </c>
      <c r="G67" s="43"/>
      <c r="ZY67" t="s">
        <v>191</v>
      </c>
    </row>
    <row r="68" spans="1:702" x14ac:dyDescent="0.25">
      <c r="A68" s="44"/>
      <c r="B68" s="45"/>
      <c r="C68" s="11"/>
      <c r="D68" s="11"/>
      <c r="E68" s="11"/>
      <c r="F68" s="8"/>
    </row>
    <row r="69" spans="1:702" ht="18" x14ac:dyDescent="0.25">
      <c r="A69" s="9"/>
      <c r="B69" s="10" t="s">
        <v>192</v>
      </c>
      <c r="C69" s="11"/>
      <c r="D69" s="11"/>
      <c r="E69" s="11"/>
      <c r="F69" s="12"/>
      <c r="ZY69" t="s">
        <v>193</v>
      </c>
      <c r="ZZ69" s="13" t="s">
        <v>194</v>
      </c>
    </row>
    <row r="70" spans="1:702" ht="30" x14ac:dyDescent="0.25">
      <c r="A70" s="14" t="s">
        <v>195</v>
      </c>
      <c r="B70" s="15" t="s">
        <v>196</v>
      </c>
      <c r="C70" s="11"/>
      <c r="D70" s="11"/>
      <c r="E70" s="11"/>
      <c r="F70" s="12"/>
      <c r="ZY70" t="s">
        <v>197</v>
      </c>
      <c r="ZZ70" s="13" t="s">
        <v>198</v>
      </c>
    </row>
    <row r="71" spans="1:702" x14ac:dyDescent="0.25">
      <c r="A71" s="16" t="s">
        <v>199</v>
      </c>
      <c r="B71" s="17" t="s">
        <v>200</v>
      </c>
      <c r="C71" s="11"/>
      <c r="D71" s="11"/>
      <c r="E71" s="11"/>
      <c r="F71" s="12"/>
      <c r="ZY71" t="s">
        <v>201</v>
      </c>
      <c r="ZZ71" s="13" t="s">
        <v>202</v>
      </c>
    </row>
    <row r="72" spans="1:702" x14ac:dyDescent="0.25">
      <c r="A72" s="18" t="s">
        <v>203</v>
      </c>
      <c r="B72" s="19" t="s">
        <v>204</v>
      </c>
      <c r="C72" s="11"/>
      <c r="D72" s="11"/>
      <c r="E72" s="11"/>
      <c r="F72" s="12"/>
      <c r="ZY72" t="s">
        <v>205</v>
      </c>
      <c r="ZZ72" s="13" t="s">
        <v>206</v>
      </c>
    </row>
    <row r="73" spans="1:702" ht="22.5" x14ac:dyDescent="0.25">
      <c r="A73" s="20" t="s">
        <v>207</v>
      </c>
      <c r="B73" s="21" t="s">
        <v>208</v>
      </c>
      <c r="C73" s="22" t="s">
        <v>209</v>
      </c>
      <c r="D73" s="23">
        <v>3645</v>
      </c>
      <c r="E73" s="23"/>
      <c r="F73" s="24">
        <f>ROUND(D73*E73,2)</f>
        <v>0</v>
      </c>
      <c r="ZY73" t="s">
        <v>210</v>
      </c>
      <c r="ZZ73" s="13" t="s">
        <v>211</v>
      </c>
    </row>
    <row r="74" spans="1:702" ht="22.5" x14ac:dyDescent="0.25">
      <c r="A74" s="20" t="s">
        <v>212</v>
      </c>
      <c r="B74" s="21" t="s">
        <v>213</v>
      </c>
      <c r="C74" s="22" t="s">
        <v>214</v>
      </c>
      <c r="D74" s="23">
        <v>556</v>
      </c>
      <c r="E74" s="23"/>
      <c r="F74" s="24">
        <f>ROUND(D74*E74,2)</f>
        <v>0</v>
      </c>
      <c r="ZY74" t="s">
        <v>215</v>
      </c>
      <c r="ZZ74" s="13" t="s">
        <v>216</v>
      </c>
    </row>
    <row r="75" spans="1:702" x14ac:dyDescent="0.25">
      <c r="A75" s="25" t="s">
        <v>217</v>
      </c>
      <c r="B75" s="26" t="s">
        <v>218</v>
      </c>
      <c r="C75" s="11"/>
      <c r="D75" s="11"/>
      <c r="E75" s="11"/>
      <c r="F75" s="12"/>
      <c r="ZY75" t="s">
        <v>219</v>
      </c>
      <c r="ZZ75" s="13" t="s">
        <v>220</v>
      </c>
    </row>
    <row r="76" spans="1:702" ht="22.5" x14ac:dyDescent="0.25">
      <c r="A76" s="20" t="s">
        <v>221</v>
      </c>
      <c r="B76" s="21" t="s">
        <v>222</v>
      </c>
      <c r="C76" s="22" t="s">
        <v>223</v>
      </c>
      <c r="D76" s="23">
        <v>257</v>
      </c>
      <c r="E76" s="23"/>
      <c r="F76" s="24">
        <f>ROUND(D76*E76,2)</f>
        <v>0</v>
      </c>
      <c r="ZY76" t="s">
        <v>224</v>
      </c>
      <c r="ZZ76" s="13" t="s">
        <v>225</v>
      </c>
    </row>
    <row r="77" spans="1:702" ht="22.5" x14ac:dyDescent="0.25">
      <c r="A77" s="20" t="s">
        <v>226</v>
      </c>
      <c r="B77" s="21" t="s">
        <v>227</v>
      </c>
      <c r="C77" s="22" t="s">
        <v>228</v>
      </c>
      <c r="D77" s="23">
        <v>76</v>
      </c>
      <c r="E77" s="23"/>
      <c r="F77" s="24">
        <f>ROUND(D77*E77,2)</f>
        <v>0</v>
      </c>
      <c r="ZY77" t="s">
        <v>229</v>
      </c>
      <c r="ZZ77" s="13" t="s">
        <v>230</v>
      </c>
    </row>
    <row r="78" spans="1:702" x14ac:dyDescent="0.25">
      <c r="A78" s="25" t="s">
        <v>231</v>
      </c>
      <c r="B78" s="26" t="s">
        <v>232</v>
      </c>
      <c r="C78" s="11"/>
      <c r="D78" s="11"/>
      <c r="E78" s="11"/>
      <c r="F78" s="12"/>
      <c r="ZY78" t="s">
        <v>233</v>
      </c>
      <c r="ZZ78" s="13" t="s">
        <v>234</v>
      </c>
    </row>
    <row r="79" spans="1:702" ht="22.5" x14ac:dyDescent="0.25">
      <c r="A79" s="20" t="s">
        <v>235</v>
      </c>
      <c r="B79" s="21" t="s">
        <v>236</v>
      </c>
      <c r="C79" s="22" t="s">
        <v>237</v>
      </c>
      <c r="D79" s="23">
        <v>50</v>
      </c>
      <c r="E79" s="23"/>
      <c r="F79" s="24">
        <f>ROUND(D79*E79,2)</f>
        <v>0</v>
      </c>
      <c r="ZY79" t="s">
        <v>238</v>
      </c>
      <c r="ZZ79" s="13" t="s">
        <v>239</v>
      </c>
    </row>
    <row r="80" spans="1:702" x14ac:dyDescent="0.25">
      <c r="A80" s="27"/>
      <c r="B80" s="28"/>
      <c r="C80" s="11"/>
      <c r="D80" s="11"/>
      <c r="E80" s="11"/>
      <c r="F80" s="12"/>
    </row>
    <row r="81" spans="1:702" x14ac:dyDescent="0.25">
      <c r="A81" s="29"/>
      <c r="B81" s="30" t="s">
        <v>240</v>
      </c>
      <c r="C81" s="11"/>
      <c r="D81" s="11"/>
      <c r="E81" s="11"/>
      <c r="F81" s="31">
        <f>SUBTOTAL(109,F72:F80)</f>
        <v>0</v>
      </c>
      <c r="ZY81" t="s">
        <v>241</v>
      </c>
    </row>
    <row r="82" spans="1:702" x14ac:dyDescent="0.25">
      <c r="A82" s="32"/>
      <c r="B82" s="33"/>
      <c r="C82" s="11"/>
      <c r="D82" s="11"/>
      <c r="E82" s="11"/>
      <c r="F82" s="12"/>
    </row>
    <row r="83" spans="1:702" x14ac:dyDescent="0.25">
      <c r="A83" s="16" t="s">
        <v>242</v>
      </c>
      <c r="B83" s="17" t="s">
        <v>243</v>
      </c>
      <c r="C83" s="11"/>
      <c r="D83" s="11"/>
      <c r="E83" s="11"/>
      <c r="F83" s="12"/>
      <c r="ZY83" t="s">
        <v>244</v>
      </c>
      <c r="ZZ83" s="13"/>
    </row>
    <row r="84" spans="1:702" x14ac:dyDescent="0.25">
      <c r="A84" s="36" t="s">
        <v>245</v>
      </c>
      <c r="B84" s="37" t="s">
        <v>246</v>
      </c>
      <c r="C84" s="22" t="s">
        <v>247</v>
      </c>
      <c r="D84" s="23">
        <v>42</v>
      </c>
      <c r="E84" s="23"/>
      <c r="F84" s="24">
        <f>ROUND(D84*E84,2)</f>
        <v>0</v>
      </c>
      <c r="ZY84" t="s">
        <v>248</v>
      </c>
      <c r="ZZ84" s="13" t="s">
        <v>249</v>
      </c>
    </row>
    <row r="85" spans="1:702" x14ac:dyDescent="0.25">
      <c r="A85" s="27"/>
      <c r="B85" s="28"/>
      <c r="C85" s="11"/>
      <c r="D85" s="11"/>
      <c r="E85" s="11"/>
      <c r="F85" s="12"/>
    </row>
    <row r="86" spans="1:702" x14ac:dyDescent="0.25">
      <c r="A86" s="29"/>
      <c r="B86" s="30" t="s">
        <v>250</v>
      </c>
      <c r="C86" s="11"/>
      <c r="D86" s="11"/>
      <c r="E86" s="11"/>
      <c r="F86" s="39">
        <f>SUBTOTAL(109,F84:F85)</f>
        <v>0</v>
      </c>
      <c r="ZY86" t="s">
        <v>251</v>
      </c>
    </row>
    <row r="87" spans="1:702" ht="30" x14ac:dyDescent="0.25">
      <c r="A87" s="40"/>
      <c r="B87" s="41" t="s">
        <v>252</v>
      </c>
      <c r="C87" s="11"/>
      <c r="D87" s="11"/>
      <c r="E87" s="11"/>
      <c r="F87" s="42">
        <f>SUBTOTAL(109,F71:F86)</f>
        <v>0</v>
      </c>
      <c r="G87" s="43"/>
      <c r="ZY87" t="s">
        <v>253</v>
      </c>
    </row>
    <row r="88" spans="1:702" x14ac:dyDescent="0.25">
      <c r="A88" s="44"/>
      <c r="B88" s="45"/>
      <c r="C88" s="11"/>
      <c r="D88" s="11"/>
      <c r="E88" s="11"/>
      <c r="F88" s="8"/>
    </row>
    <row r="89" spans="1:702" ht="30" x14ac:dyDescent="0.25">
      <c r="A89" s="46" t="s">
        <v>254</v>
      </c>
      <c r="B89" s="47" t="s">
        <v>255</v>
      </c>
      <c r="C89" s="11"/>
      <c r="D89" s="11"/>
      <c r="E89" s="11"/>
      <c r="F89" s="12"/>
      <c r="ZY89" t="s">
        <v>256</v>
      </c>
      <c r="ZZ89" s="13"/>
    </row>
    <row r="90" spans="1:702" x14ac:dyDescent="0.25">
      <c r="A90" s="20" t="s">
        <v>257</v>
      </c>
      <c r="B90" s="21" t="s">
        <v>258</v>
      </c>
      <c r="C90" s="22" t="s">
        <v>259</v>
      </c>
      <c r="D90" s="23">
        <v>1461</v>
      </c>
      <c r="E90" s="23"/>
      <c r="F90" s="24">
        <f>ROUND(D90*E90,2)</f>
        <v>0</v>
      </c>
      <c r="ZY90" t="s">
        <v>260</v>
      </c>
      <c r="ZZ90" s="13" t="s">
        <v>261</v>
      </c>
    </row>
    <row r="91" spans="1:702" x14ac:dyDescent="0.25">
      <c r="A91" s="20" t="s">
        <v>262</v>
      </c>
      <c r="B91" s="21" t="s">
        <v>263</v>
      </c>
      <c r="C91" s="22" t="s">
        <v>264</v>
      </c>
      <c r="D91" s="23">
        <v>1461</v>
      </c>
      <c r="E91" s="23"/>
      <c r="F91" s="24">
        <f>ROUND(D91*E91,2)</f>
        <v>0</v>
      </c>
      <c r="ZY91" t="s">
        <v>265</v>
      </c>
      <c r="ZZ91" s="13" t="s">
        <v>266</v>
      </c>
    </row>
    <row r="92" spans="1:702" x14ac:dyDescent="0.25">
      <c r="A92" s="44"/>
      <c r="B92" s="45"/>
      <c r="C92" s="11"/>
      <c r="D92" s="11"/>
      <c r="E92" s="11"/>
      <c r="F92" s="48"/>
    </row>
    <row r="93" spans="1:702" ht="30" x14ac:dyDescent="0.25">
      <c r="A93" s="49"/>
      <c r="B93" s="50" t="s">
        <v>267</v>
      </c>
      <c r="C93" s="11"/>
      <c r="D93" s="11"/>
      <c r="E93" s="11"/>
      <c r="F93" s="42">
        <f>SUBTOTAL(109,F90:F92)</f>
        <v>0</v>
      </c>
      <c r="G93" s="43"/>
      <c r="ZY93" t="s">
        <v>268</v>
      </c>
    </row>
    <row r="94" spans="1:702" x14ac:dyDescent="0.25">
      <c r="A94" s="44"/>
      <c r="B94" s="45"/>
      <c r="C94" s="11"/>
      <c r="D94" s="11"/>
      <c r="E94" s="11"/>
      <c r="F94" s="8"/>
    </row>
    <row r="95" spans="1:702" x14ac:dyDescent="0.25">
      <c r="A95" s="51"/>
      <c r="B95" s="52"/>
      <c r="C95" s="53"/>
      <c r="D95" s="53"/>
      <c r="E95" s="53"/>
      <c r="F95" s="48"/>
    </row>
    <row r="96" spans="1:702" x14ac:dyDescent="0.25">
      <c r="A96" s="54"/>
      <c r="B96" s="54"/>
      <c r="C96" s="54"/>
      <c r="D96" s="54"/>
      <c r="E96" s="54"/>
      <c r="F96" s="54"/>
    </row>
    <row r="97" spans="1:701" ht="30" x14ac:dyDescent="0.25">
      <c r="B97" s="55" t="s">
        <v>269</v>
      </c>
      <c r="F97" s="56">
        <f>SUBTOTAL(109,F4:F95)</f>
        <v>0</v>
      </c>
      <c r="ZY97" t="s">
        <v>270</v>
      </c>
    </row>
    <row r="98" spans="1:701" x14ac:dyDescent="0.25">
      <c r="A98" s="57">
        <v>20</v>
      </c>
      <c r="B98" s="55" t="str">
        <f>CONCATENATE("Montant TVA (",A98,"%)")</f>
        <v>Montant TVA (20%)</v>
      </c>
      <c r="F98" s="56">
        <f>(F97*A98)/100</f>
        <v>0</v>
      </c>
      <c r="ZY98" t="s">
        <v>271</v>
      </c>
    </row>
    <row r="99" spans="1:701" x14ac:dyDescent="0.25">
      <c r="B99" s="55" t="s">
        <v>272</v>
      </c>
      <c r="F99" s="56">
        <f>F97+F98</f>
        <v>0</v>
      </c>
      <c r="ZY99" t="s">
        <v>273</v>
      </c>
    </row>
    <row r="100" spans="1:701" x14ac:dyDescent="0.25">
      <c r="F100" s="56"/>
    </row>
    <row r="101" spans="1:701" x14ac:dyDescent="0.25">
      <c r="F101" s="56"/>
    </row>
  </sheetData>
  <mergeCells count="1">
    <mergeCell ref="A1:F1"/>
  </mergeCells>
  <printOptions horizontalCentered="1"/>
  <pageMargins left="0.08" right="0.08" top="0.06" bottom="0.06" header="0.76" footer="0.76"/>
  <pageSetup paperSize="9" fitToHeight="0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0A5DC-59B4-4474-99F3-D41697AE3603}">
  <sheetPr>
    <pageSetUpPr fitToPage="1"/>
  </sheetPr>
  <dimension ref="A1:ZZ61"/>
  <sheetViews>
    <sheetView showGridLines="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58.15" customHeight="1" x14ac:dyDescent="0.25">
      <c r="A1" s="60"/>
      <c r="B1" s="61"/>
      <c r="C1" s="61"/>
      <c r="D1" s="61"/>
      <c r="E1" s="61"/>
      <c r="F1" s="62"/>
    </row>
    <row r="2" spans="1:702" x14ac:dyDescent="0.25">
      <c r="A2" s="1"/>
      <c r="B2" s="2"/>
      <c r="C2" s="3" t="s">
        <v>274</v>
      </c>
      <c r="D2" s="4" t="s">
        <v>275</v>
      </c>
      <c r="E2" s="4" t="s">
        <v>276</v>
      </c>
      <c r="F2" s="4" t="s">
        <v>277</v>
      </c>
    </row>
    <row r="3" spans="1:702" x14ac:dyDescent="0.25">
      <c r="A3" s="5"/>
      <c r="B3" s="6"/>
      <c r="C3" s="7"/>
      <c r="D3" s="7"/>
      <c r="E3" s="7"/>
      <c r="F3" s="8"/>
    </row>
    <row r="4" spans="1:702" ht="36" x14ac:dyDescent="0.25">
      <c r="A4" s="9"/>
      <c r="B4" s="10" t="s">
        <v>278</v>
      </c>
      <c r="C4" s="11"/>
      <c r="D4" s="11"/>
      <c r="E4" s="11"/>
      <c r="F4" s="12"/>
      <c r="ZY4" t="s">
        <v>279</v>
      </c>
      <c r="ZZ4" s="13" t="s">
        <v>280</v>
      </c>
    </row>
    <row r="5" spans="1:702" ht="30" x14ac:dyDescent="0.25">
      <c r="A5" s="14"/>
      <c r="B5" s="15" t="s">
        <v>281</v>
      </c>
      <c r="C5" s="11"/>
      <c r="D5" s="11"/>
      <c r="E5" s="11"/>
      <c r="F5" s="12"/>
      <c r="ZY5" t="s">
        <v>282</v>
      </c>
      <c r="ZZ5" s="13" t="s">
        <v>283</v>
      </c>
    </row>
    <row r="6" spans="1:702" x14ac:dyDescent="0.25">
      <c r="A6" s="16"/>
      <c r="B6" s="17" t="s">
        <v>284</v>
      </c>
      <c r="C6" s="11"/>
      <c r="D6" s="11"/>
      <c r="E6" s="11"/>
      <c r="F6" s="12"/>
      <c r="ZY6" t="s">
        <v>285</v>
      </c>
      <c r="ZZ6" s="13" t="s">
        <v>286</v>
      </c>
    </row>
    <row r="7" spans="1:702" x14ac:dyDescent="0.25">
      <c r="A7" s="18"/>
      <c r="B7" s="19" t="s">
        <v>287</v>
      </c>
      <c r="C7" s="11"/>
      <c r="D7" s="11"/>
      <c r="E7" s="11"/>
      <c r="F7" s="12"/>
      <c r="ZY7" t="s">
        <v>288</v>
      </c>
      <c r="ZZ7" s="13" t="s">
        <v>289</v>
      </c>
    </row>
    <row r="8" spans="1:702" ht="22.5" x14ac:dyDescent="0.25">
      <c r="A8" s="20" t="s">
        <v>290</v>
      </c>
      <c r="B8" s="21" t="s">
        <v>291</v>
      </c>
      <c r="C8" s="22" t="s">
        <v>292</v>
      </c>
      <c r="D8" s="23">
        <v>49</v>
      </c>
      <c r="E8" s="23"/>
      <c r="F8" s="24">
        <f>ROUND(D8*E8,2)</f>
        <v>0</v>
      </c>
      <c r="ZY8" t="s">
        <v>293</v>
      </c>
      <c r="ZZ8" s="13" t="s">
        <v>294</v>
      </c>
    </row>
    <row r="9" spans="1:702" ht="38.25" x14ac:dyDescent="0.25">
      <c r="A9" s="25"/>
      <c r="B9" s="26" t="s">
        <v>295</v>
      </c>
      <c r="C9" s="11"/>
      <c r="D9" s="11"/>
      <c r="E9" s="11"/>
      <c r="F9" s="12"/>
      <c r="ZY9" t="s">
        <v>296</v>
      </c>
      <c r="ZZ9" s="13"/>
    </row>
    <row r="10" spans="1:702" x14ac:dyDescent="0.25">
      <c r="A10" s="20" t="s">
        <v>297</v>
      </c>
      <c r="B10" s="21" t="s">
        <v>298</v>
      </c>
      <c r="C10" s="22" t="s">
        <v>299</v>
      </c>
      <c r="D10" s="23">
        <v>36</v>
      </c>
      <c r="E10" s="23"/>
      <c r="F10" s="24">
        <f>ROUND(D10*E10,2)</f>
        <v>0</v>
      </c>
      <c r="ZY10" t="s">
        <v>300</v>
      </c>
      <c r="ZZ10" s="13" t="s">
        <v>301</v>
      </c>
    </row>
    <row r="11" spans="1:702" x14ac:dyDescent="0.25">
      <c r="A11" s="27"/>
      <c r="B11" s="28"/>
      <c r="C11" s="11"/>
      <c r="D11" s="11"/>
      <c r="E11" s="11"/>
      <c r="F11" s="12"/>
    </row>
    <row r="12" spans="1:702" x14ac:dyDescent="0.25">
      <c r="A12" s="29"/>
      <c r="B12" s="30" t="s">
        <v>302</v>
      </c>
      <c r="C12" s="11"/>
      <c r="D12" s="11"/>
      <c r="E12" s="11"/>
      <c r="F12" s="31">
        <f>SUBTOTAL(109,F7:F11)</f>
        <v>0</v>
      </c>
      <c r="ZY12" t="s">
        <v>303</v>
      </c>
    </row>
    <row r="13" spans="1:702" x14ac:dyDescent="0.25">
      <c r="A13" s="32"/>
      <c r="B13" s="33"/>
      <c r="C13" s="11"/>
      <c r="D13" s="11"/>
      <c r="E13" s="11"/>
      <c r="F13" s="12"/>
    </row>
    <row r="14" spans="1:702" x14ac:dyDescent="0.25">
      <c r="A14" s="16"/>
      <c r="B14" s="17" t="s">
        <v>304</v>
      </c>
      <c r="C14" s="11"/>
      <c r="D14" s="11"/>
      <c r="E14" s="11"/>
      <c r="F14" s="12"/>
      <c r="ZY14" t="s">
        <v>305</v>
      </c>
      <c r="ZZ14" s="13" t="s">
        <v>306</v>
      </c>
    </row>
    <row r="15" spans="1:702" ht="25.5" x14ac:dyDescent="0.25">
      <c r="A15" s="18"/>
      <c r="B15" s="19" t="s">
        <v>307</v>
      </c>
      <c r="C15" s="11"/>
      <c r="D15" s="11"/>
      <c r="E15" s="11"/>
      <c r="F15" s="12"/>
      <c r="ZY15" t="s">
        <v>308</v>
      </c>
      <c r="ZZ15" s="13" t="s">
        <v>309</v>
      </c>
    </row>
    <row r="16" spans="1:702" x14ac:dyDescent="0.25">
      <c r="A16" s="20" t="s">
        <v>310</v>
      </c>
      <c r="B16" s="21" t="s">
        <v>311</v>
      </c>
      <c r="C16" s="22" t="s">
        <v>312</v>
      </c>
      <c r="D16" s="23">
        <v>38</v>
      </c>
      <c r="E16" s="23"/>
      <c r="F16" s="24">
        <f>ROUND(D16*E16,2)</f>
        <v>0</v>
      </c>
      <c r="ZY16" t="s">
        <v>313</v>
      </c>
      <c r="ZZ16" s="13" t="s">
        <v>314</v>
      </c>
    </row>
    <row r="17" spans="1:702" x14ac:dyDescent="0.25">
      <c r="A17" s="27"/>
      <c r="B17" s="28"/>
      <c r="C17" s="11"/>
      <c r="D17" s="11"/>
      <c r="E17" s="11"/>
      <c r="F17" s="12"/>
    </row>
    <row r="18" spans="1:702" x14ac:dyDescent="0.25">
      <c r="A18" s="29"/>
      <c r="B18" s="30" t="s">
        <v>315</v>
      </c>
      <c r="C18" s="11"/>
      <c r="D18" s="11"/>
      <c r="E18" s="11"/>
      <c r="F18" s="31">
        <f>SUBTOTAL(109,F15:F17)</f>
        <v>0</v>
      </c>
      <c r="ZY18" t="s">
        <v>316</v>
      </c>
    </row>
    <row r="19" spans="1:702" x14ac:dyDescent="0.25">
      <c r="A19" s="32"/>
      <c r="B19" s="33"/>
      <c r="C19" s="11"/>
      <c r="D19" s="11"/>
      <c r="E19" s="11"/>
      <c r="F19" s="12"/>
    </row>
    <row r="20" spans="1:702" x14ac:dyDescent="0.25">
      <c r="A20" s="16"/>
      <c r="B20" s="17" t="s">
        <v>317</v>
      </c>
      <c r="C20" s="11"/>
      <c r="D20" s="11"/>
      <c r="E20" s="11"/>
      <c r="F20" s="12"/>
      <c r="ZY20" t="s">
        <v>318</v>
      </c>
      <c r="ZZ20" s="13" t="s">
        <v>319</v>
      </c>
    </row>
    <row r="21" spans="1:702" x14ac:dyDescent="0.25">
      <c r="A21" s="36" t="s">
        <v>320</v>
      </c>
      <c r="B21" s="37" t="s">
        <v>321</v>
      </c>
      <c r="C21" s="22" t="s">
        <v>322</v>
      </c>
      <c r="D21" s="38">
        <v>4</v>
      </c>
      <c r="E21" s="23"/>
      <c r="F21" s="24">
        <f>ROUND(D21*E21,2)</f>
        <v>0</v>
      </c>
      <c r="ZY21" t="s">
        <v>323</v>
      </c>
      <c r="ZZ21" s="13" t="s">
        <v>324</v>
      </c>
    </row>
    <row r="22" spans="1:702" x14ac:dyDescent="0.25">
      <c r="A22" s="27"/>
      <c r="B22" s="28"/>
      <c r="C22" s="11"/>
      <c r="D22" s="11"/>
      <c r="E22" s="11"/>
      <c r="F22" s="12"/>
    </row>
    <row r="23" spans="1:702" x14ac:dyDescent="0.25">
      <c r="A23" s="29"/>
      <c r="B23" s="30" t="s">
        <v>325</v>
      </c>
      <c r="C23" s="11"/>
      <c r="D23" s="11"/>
      <c r="E23" s="11"/>
      <c r="F23" s="39">
        <f>SUBTOTAL(109,F21:F22)</f>
        <v>0</v>
      </c>
      <c r="ZY23" t="s">
        <v>326</v>
      </c>
    </row>
    <row r="24" spans="1:702" ht="30" x14ac:dyDescent="0.25">
      <c r="A24" s="40"/>
      <c r="B24" s="41" t="s">
        <v>327</v>
      </c>
      <c r="C24" s="11"/>
      <c r="D24" s="11"/>
      <c r="E24" s="11"/>
      <c r="F24" s="42">
        <f>SUBTOTAL(109,F6:F23)</f>
        <v>0</v>
      </c>
      <c r="G24" s="43"/>
      <c r="ZY24" t="s">
        <v>328</v>
      </c>
    </row>
    <row r="25" spans="1:702" x14ac:dyDescent="0.25">
      <c r="A25" s="44"/>
      <c r="B25" s="45"/>
      <c r="C25" s="11"/>
      <c r="D25" s="11"/>
      <c r="E25" s="11"/>
      <c r="F25" s="8"/>
    </row>
    <row r="26" spans="1:702" ht="30" x14ac:dyDescent="0.25">
      <c r="A26" s="14"/>
      <c r="B26" s="15" t="s">
        <v>329</v>
      </c>
      <c r="C26" s="11"/>
      <c r="D26" s="11"/>
      <c r="E26" s="11"/>
      <c r="F26" s="12"/>
      <c r="ZY26" t="s">
        <v>330</v>
      </c>
      <c r="ZZ26" s="13"/>
    </row>
    <row r="27" spans="1:702" x14ac:dyDescent="0.25">
      <c r="A27" s="16"/>
      <c r="B27" s="17" t="s">
        <v>331</v>
      </c>
      <c r="C27" s="11"/>
      <c r="D27" s="11"/>
      <c r="E27" s="11"/>
      <c r="F27" s="12"/>
      <c r="ZY27" t="s">
        <v>332</v>
      </c>
      <c r="ZZ27" s="13"/>
    </row>
    <row r="28" spans="1:702" ht="22.5" x14ac:dyDescent="0.25">
      <c r="A28" s="36" t="s">
        <v>333</v>
      </c>
      <c r="B28" s="37" t="s">
        <v>334</v>
      </c>
      <c r="C28" s="22" t="s">
        <v>335</v>
      </c>
      <c r="D28" s="23">
        <v>47</v>
      </c>
      <c r="E28" s="23"/>
      <c r="F28" s="24">
        <f>ROUND(D28*E28,2)</f>
        <v>0</v>
      </c>
      <c r="ZY28" t="s">
        <v>336</v>
      </c>
      <c r="ZZ28" s="13" t="s">
        <v>337</v>
      </c>
    </row>
    <row r="29" spans="1:702" x14ac:dyDescent="0.25">
      <c r="A29" s="27"/>
      <c r="B29" s="28"/>
      <c r="C29" s="11"/>
      <c r="D29" s="11"/>
      <c r="E29" s="11"/>
      <c r="F29" s="12"/>
    </row>
    <row r="30" spans="1:702" x14ac:dyDescent="0.25">
      <c r="A30" s="29"/>
      <c r="B30" s="30" t="s">
        <v>338</v>
      </c>
      <c r="C30" s="11"/>
      <c r="D30" s="11"/>
      <c r="E30" s="11"/>
      <c r="F30" s="31">
        <f>SUBTOTAL(109,F28:F29)</f>
        <v>0</v>
      </c>
      <c r="ZY30" t="s">
        <v>339</v>
      </c>
    </row>
    <row r="31" spans="1:702" x14ac:dyDescent="0.25">
      <c r="A31" s="58"/>
      <c r="B31" s="59"/>
      <c r="C31" s="11"/>
      <c r="D31" s="11"/>
      <c r="E31" s="11"/>
      <c r="F31" s="12"/>
    </row>
    <row r="32" spans="1:702" x14ac:dyDescent="0.25">
      <c r="A32" s="44"/>
      <c r="B32" s="45"/>
      <c r="C32" s="11"/>
      <c r="D32" s="11"/>
      <c r="E32" s="11"/>
      <c r="F32" s="48"/>
    </row>
    <row r="33" spans="1:702" ht="30" x14ac:dyDescent="0.25">
      <c r="A33" s="49"/>
      <c r="B33" s="50" t="s">
        <v>340</v>
      </c>
      <c r="C33" s="11"/>
      <c r="D33" s="11"/>
      <c r="E33" s="11"/>
      <c r="F33" s="42">
        <f>SUBTOTAL(109,F27:F32)</f>
        <v>0</v>
      </c>
      <c r="G33" s="43"/>
      <c r="ZY33" t="s">
        <v>341</v>
      </c>
    </row>
    <row r="34" spans="1:702" x14ac:dyDescent="0.25">
      <c r="A34" s="44"/>
      <c r="B34" s="45"/>
      <c r="C34" s="11"/>
      <c r="D34" s="11"/>
      <c r="E34" s="11"/>
      <c r="F34" s="8"/>
    </row>
    <row r="35" spans="1:702" ht="18" x14ac:dyDescent="0.25">
      <c r="A35" s="9"/>
      <c r="B35" s="10" t="s">
        <v>342</v>
      </c>
      <c r="C35" s="11"/>
      <c r="D35" s="11"/>
      <c r="E35" s="11"/>
      <c r="F35" s="12"/>
      <c r="ZY35" t="s">
        <v>343</v>
      </c>
      <c r="ZZ35" s="13" t="s">
        <v>344</v>
      </c>
    </row>
    <row r="36" spans="1:702" ht="30" x14ac:dyDescent="0.25">
      <c r="A36" s="14"/>
      <c r="B36" s="15" t="s">
        <v>345</v>
      </c>
      <c r="C36" s="11"/>
      <c r="D36" s="11"/>
      <c r="E36" s="11"/>
      <c r="F36" s="12"/>
      <c r="ZY36" t="s">
        <v>346</v>
      </c>
      <c r="ZZ36" s="13" t="s">
        <v>347</v>
      </c>
    </row>
    <row r="37" spans="1:702" x14ac:dyDescent="0.25">
      <c r="A37" s="16"/>
      <c r="B37" s="17" t="s">
        <v>348</v>
      </c>
      <c r="C37" s="11"/>
      <c r="D37" s="11"/>
      <c r="E37" s="11"/>
      <c r="F37" s="12"/>
      <c r="ZY37" t="s">
        <v>349</v>
      </c>
      <c r="ZZ37" s="13" t="s">
        <v>350</v>
      </c>
    </row>
    <row r="38" spans="1:702" x14ac:dyDescent="0.25">
      <c r="A38" s="18"/>
      <c r="B38" s="19" t="s">
        <v>351</v>
      </c>
      <c r="C38" s="11"/>
      <c r="D38" s="11"/>
      <c r="E38" s="11"/>
      <c r="F38" s="12"/>
      <c r="ZY38" t="s">
        <v>352</v>
      </c>
      <c r="ZZ38" s="13" t="s">
        <v>353</v>
      </c>
    </row>
    <row r="39" spans="1:702" ht="22.5" x14ac:dyDescent="0.25">
      <c r="A39" s="20"/>
      <c r="B39" s="21" t="s">
        <v>354</v>
      </c>
      <c r="C39" s="22" t="s">
        <v>355</v>
      </c>
      <c r="D39" s="23">
        <v>135</v>
      </c>
      <c r="E39" s="23"/>
      <c r="F39" s="24">
        <f>ROUND(D39*E39,2)</f>
        <v>0</v>
      </c>
      <c r="ZY39" t="s">
        <v>356</v>
      </c>
      <c r="ZZ39" s="13" t="s">
        <v>357</v>
      </c>
    </row>
    <row r="40" spans="1:702" x14ac:dyDescent="0.25">
      <c r="A40" s="25"/>
      <c r="B40" s="26" t="s">
        <v>358</v>
      </c>
      <c r="C40" s="11"/>
      <c r="D40" s="11"/>
      <c r="E40" s="11"/>
      <c r="F40" s="12"/>
      <c r="ZY40" t="s">
        <v>359</v>
      </c>
      <c r="ZZ40" s="13" t="s">
        <v>360</v>
      </c>
    </row>
    <row r="41" spans="1:702" ht="22.5" x14ac:dyDescent="0.25">
      <c r="A41" s="20" t="s">
        <v>361</v>
      </c>
      <c r="B41" s="21" t="s">
        <v>362</v>
      </c>
      <c r="C41" s="22" t="s">
        <v>363</v>
      </c>
      <c r="D41" s="23">
        <v>0.8</v>
      </c>
      <c r="E41" s="23"/>
      <c r="F41" s="24">
        <f>ROUND(D41*E41,2)</f>
        <v>0</v>
      </c>
      <c r="ZY41" t="s">
        <v>364</v>
      </c>
      <c r="ZZ41" s="13" t="s">
        <v>365</v>
      </c>
    </row>
    <row r="42" spans="1:702" ht="22.5" x14ac:dyDescent="0.25">
      <c r="A42" s="20" t="s">
        <v>366</v>
      </c>
      <c r="B42" s="21" t="s">
        <v>367</v>
      </c>
      <c r="C42" s="22" t="s">
        <v>368</v>
      </c>
      <c r="D42" s="23">
        <v>15</v>
      </c>
      <c r="E42" s="23"/>
      <c r="F42" s="24">
        <f>ROUND(D42*E42,2)</f>
        <v>0</v>
      </c>
      <c r="ZY42" t="s">
        <v>369</v>
      </c>
      <c r="ZZ42" s="13" t="s">
        <v>370</v>
      </c>
    </row>
    <row r="43" spans="1:702" x14ac:dyDescent="0.25">
      <c r="A43" s="27"/>
      <c r="B43" s="28"/>
      <c r="C43" s="11"/>
      <c r="D43" s="11"/>
      <c r="E43" s="11"/>
      <c r="F43" s="12"/>
    </row>
    <row r="44" spans="1:702" x14ac:dyDescent="0.25">
      <c r="A44" s="29"/>
      <c r="B44" s="30" t="s">
        <v>371</v>
      </c>
      <c r="C44" s="11"/>
      <c r="D44" s="11"/>
      <c r="E44" s="11"/>
      <c r="F44" s="31">
        <f>SUBTOTAL(109,F38:F43)</f>
        <v>0</v>
      </c>
      <c r="ZY44" t="s">
        <v>372</v>
      </c>
    </row>
    <row r="45" spans="1:702" x14ac:dyDescent="0.25">
      <c r="A45" s="58"/>
      <c r="B45" s="59"/>
      <c r="C45" s="11"/>
      <c r="D45" s="11"/>
      <c r="E45" s="11"/>
      <c r="F45" s="12"/>
    </row>
    <row r="46" spans="1:702" x14ac:dyDescent="0.25">
      <c r="A46" s="44"/>
      <c r="B46" s="45"/>
      <c r="C46" s="11"/>
      <c r="D46" s="11"/>
      <c r="E46" s="11"/>
      <c r="F46" s="48"/>
    </row>
    <row r="47" spans="1:702" ht="30" x14ac:dyDescent="0.25">
      <c r="A47" s="49"/>
      <c r="B47" s="50" t="s">
        <v>373</v>
      </c>
      <c r="C47" s="11"/>
      <c r="D47" s="11"/>
      <c r="E47" s="11"/>
      <c r="F47" s="42">
        <f>SUBTOTAL(109,F37:F46)</f>
        <v>0</v>
      </c>
      <c r="G47" s="43"/>
      <c r="ZY47" t="s">
        <v>374</v>
      </c>
    </row>
    <row r="48" spans="1:702" x14ac:dyDescent="0.25">
      <c r="A48" s="44"/>
      <c r="B48" s="45"/>
      <c r="C48" s="11"/>
      <c r="D48" s="11"/>
      <c r="E48" s="11"/>
      <c r="F48" s="8"/>
    </row>
    <row r="49" spans="1:702" ht="30" x14ac:dyDescent="0.25">
      <c r="A49" s="46"/>
      <c r="B49" s="47" t="s">
        <v>375</v>
      </c>
      <c r="C49" s="11"/>
      <c r="D49" s="11"/>
      <c r="E49" s="11"/>
      <c r="F49" s="12"/>
      <c r="ZY49" t="s">
        <v>376</v>
      </c>
      <c r="ZZ49" s="13"/>
    </row>
    <row r="50" spans="1:702" x14ac:dyDescent="0.25">
      <c r="A50" s="20" t="s">
        <v>377</v>
      </c>
      <c r="B50" s="21" t="s">
        <v>378</v>
      </c>
      <c r="C50" s="22" t="s">
        <v>379</v>
      </c>
      <c r="D50" s="23">
        <v>47</v>
      </c>
      <c r="E50" s="23"/>
      <c r="F50" s="24">
        <f>ROUND(D50*E50,2)</f>
        <v>0</v>
      </c>
      <c r="ZY50" t="s">
        <v>380</v>
      </c>
      <c r="ZZ50" s="13" t="s">
        <v>381</v>
      </c>
    </row>
    <row r="51" spans="1:702" x14ac:dyDescent="0.25">
      <c r="A51" s="20" t="s">
        <v>382</v>
      </c>
      <c r="B51" s="21" t="s">
        <v>383</v>
      </c>
      <c r="C51" s="22" t="s">
        <v>384</v>
      </c>
      <c r="D51" s="23">
        <v>47</v>
      </c>
      <c r="E51" s="23"/>
      <c r="F51" s="24">
        <f>ROUND(D51*E51,2)</f>
        <v>0</v>
      </c>
      <c r="ZY51" t="s">
        <v>385</v>
      </c>
      <c r="ZZ51" s="13" t="s">
        <v>386</v>
      </c>
    </row>
    <row r="52" spans="1:702" x14ac:dyDescent="0.25">
      <c r="A52" s="44"/>
      <c r="B52" s="45"/>
      <c r="C52" s="11"/>
      <c r="D52" s="11"/>
      <c r="E52" s="11"/>
      <c r="F52" s="48"/>
    </row>
    <row r="53" spans="1:702" ht="30" x14ac:dyDescent="0.25">
      <c r="A53" s="49"/>
      <c r="B53" s="50" t="s">
        <v>387</v>
      </c>
      <c r="C53" s="11"/>
      <c r="D53" s="11"/>
      <c r="E53" s="11"/>
      <c r="F53" s="42">
        <f>SUBTOTAL(109,F50:F52)</f>
        <v>0</v>
      </c>
      <c r="G53" s="43"/>
      <c r="ZY53" t="s">
        <v>388</v>
      </c>
    </row>
    <row r="54" spans="1:702" x14ac:dyDescent="0.25">
      <c r="A54" s="44"/>
      <c r="B54" s="45"/>
      <c r="C54" s="11"/>
      <c r="D54" s="11"/>
      <c r="E54" s="11"/>
      <c r="F54" s="8"/>
    </row>
    <row r="55" spans="1:702" x14ac:dyDescent="0.25">
      <c r="A55" s="51"/>
      <c r="B55" s="52"/>
      <c r="C55" s="53"/>
      <c r="D55" s="53"/>
      <c r="E55" s="53"/>
      <c r="F55" s="48"/>
    </row>
    <row r="56" spans="1:702" x14ac:dyDescent="0.25">
      <c r="A56" s="54"/>
      <c r="B56" s="54"/>
      <c r="C56" s="54"/>
      <c r="D56" s="54"/>
      <c r="E56" s="54"/>
      <c r="F56" s="54"/>
    </row>
    <row r="57" spans="1:702" ht="30" x14ac:dyDescent="0.25">
      <c r="B57" s="55" t="s">
        <v>389</v>
      </c>
      <c r="F57" s="56">
        <f>SUBTOTAL(109,F4:F55)</f>
        <v>0</v>
      </c>
      <c r="ZY57" t="s">
        <v>390</v>
      </c>
    </row>
    <row r="58" spans="1:702" x14ac:dyDescent="0.25">
      <c r="A58" s="57">
        <v>20</v>
      </c>
      <c r="B58" s="55" t="str">
        <f>CONCATENATE("Montant TVA (",A58,"%)")</f>
        <v>Montant TVA (20%)</v>
      </c>
      <c r="F58" s="56">
        <f>(F57*A58)/100</f>
        <v>0</v>
      </c>
      <c r="ZY58" t="s">
        <v>391</v>
      </c>
    </row>
    <row r="59" spans="1:702" x14ac:dyDescent="0.25">
      <c r="B59" s="55" t="s">
        <v>392</v>
      </c>
      <c r="F59" s="56">
        <f>F57+F58</f>
        <v>0</v>
      </c>
      <c r="ZY59" t="s">
        <v>393</v>
      </c>
    </row>
    <row r="60" spans="1:702" x14ac:dyDescent="0.25">
      <c r="F60" s="56"/>
    </row>
    <row r="61" spans="1:702" x14ac:dyDescent="0.25">
      <c r="F61" s="56"/>
    </row>
  </sheetData>
  <mergeCells count="1">
    <mergeCell ref="A1:F1"/>
  </mergeCells>
  <printOptions horizontalCentered="1"/>
  <pageMargins left="0.08" right="0.08" top="0.06" bottom="0.06" header="0.76" footer="0.76"/>
  <pageSetup paperSize="9" fitToHeight="0" orientation="portrait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7797471-a215-4bd6-b583-4f4dc28269de" xsi:nil="true"/>
    <Taille xmlns="e0fc341e-75fe-4700-a8c0-9e14f3aca6d7" xsi:nil="true"/>
    <lcf76f155ced4ddcb4097134ff3c332f xmlns="e0fc341e-75fe-4700-a8c0-9e14f3aca6d7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1B969389233FE4B89703400FA54DF66" ma:contentTypeVersion="14" ma:contentTypeDescription="Crée un document." ma:contentTypeScope="" ma:versionID="79583b57a4752911027fdc35161b8aa9">
  <xsd:schema xmlns:xsd="http://www.w3.org/2001/XMLSchema" xmlns:xs="http://www.w3.org/2001/XMLSchema" xmlns:p="http://schemas.microsoft.com/office/2006/metadata/properties" xmlns:ns2="e0fc341e-75fe-4700-a8c0-9e14f3aca6d7" xmlns:ns3="37797471-a215-4bd6-b583-4f4dc28269de" targetNamespace="http://schemas.microsoft.com/office/2006/metadata/properties" ma:root="true" ma:fieldsID="7981971a74b8ea6c0a385e25f341a423" ns2:_="" ns3:_="">
    <xsd:import namespace="e0fc341e-75fe-4700-a8c0-9e14f3aca6d7"/>
    <xsd:import namespace="37797471-a215-4bd6-b583-4f4dc28269d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Taill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fc341e-75fe-4700-a8c0-9e14f3aca6d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7ef5b13d-fae9-4834-aef4-4ae9a06ee6f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Taille" ma:index="21" nillable="true" ma:displayName="Taille" ma:format="Dropdown" ma:internalName="Taill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797471-a215-4bd6-b583-4f4dc28269de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0f487f86-91b7-4ef4-b5a9-b05f1a519cd5}" ma:internalName="TaxCatchAll" ma:showField="CatchAllData" ma:web="37797471-a215-4bd6-b583-4f4dc28269d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2063754-B99F-412A-A9CC-AD50B2F02EB5}">
  <ds:schemaRefs>
    <ds:schemaRef ds:uri="http://schemas.microsoft.com/office/2006/metadata/properties"/>
    <ds:schemaRef ds:uri="http://schemas.microsoft.com/office/infopath/2007/PartnerControls"/>
    <ds:schemaRef ds:uri="37797471-a215-4bd6-b583-4f4dc28269de"/>
    <ds:schemaRef ds:uri="e0fc341e-75fe-4700-a8c0-9e14f3aca6d7"/>
  </ds:schemaRefs>
</ds:datastoreItem>
</file>

<file path=customXml/itemProps2.xml><?xml version="1.0" encoding="utf-8"?>
<ds:datastoreItem xmlns:ds="http://schemas.openxmlformats.org/officeDocument/2006/customXml" ds:itemID="{70C96BE9-F47C-404B-9498-920A22A1F13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34357A0-C7DB-4AC4-9516-AB5B9E482CC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0fc341e-75fe-4700-a8c0-9e14f3aca6d7"/>
    <ds:schemaRef ds:uri="37797471-a215-4bd6-b583-4f4dc28269d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Lot n°07 CLOISONS - DOUBLAGES</vt:lpstr>
      <vt:lpstr>Lot n°07 PSEO 1 - 4 Bureaux TT</vt:lpstr>
      <vt:lpstr>'Lot n°07 CLOISONS - DOUBLAGES'!Impression_des_titres</vt:lpstr>
      <vt:lpstr>'Lot n°07 PSEO 1 - 4 Bureaux TT'!Impression_des_titres</vt:lpstr>
      <vt:lpstr>'Lot n°07 CLOISONS - DOUBLAGES'!Zone_d_impression</vt:lpstr>
      <vt:lpstr>'Lot n°07 PSEO 1 - 4 Bureaux TT'!Zone_d_impression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y.merlin_tse</dc:creator>
  <cp:lastModifiedBy>Yanis Merlin</cp:lastModifiedBy>
  <dcterms:created xsi:type="dcterms:W3CDTF">2026-02-18T19:52:39Z</dcterms:created>
  <dcterms:modified xsi:type="dcterms:W3CDTF">2026-02-18T19:52:53Z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0x01010081B969389233FE4B89703400FA54DF66</vt:lpwstr>
  </property>
  <property fmtid="{D5CDD505-2E9C-101B-9397-08002B2CF9AE}" pid="3" name="MediaServiceImageTags">
    <vt:lpwstr/>
  </property>
</Properties>
</file>